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9"/>
  <workbookPr defaultThemeVersion="124226"/>
  <mc:AlternateContent xmlns:mc="http://schemas.openxmlformats.org/markup-compatibility/2006">
    <mc:Choice Requires="x15">
      <x15ac:absPath xmlns:x15ac="http://schemas.microsoft.com/office/spreadsheetml/2010/11/ac" url="D:\Công việc\Phúc 2021\Chuyển thẩm định lần 2\QĐ trúng thầu lần 2\"/>
    </mc:Choice>
  </mc:AlternateContent>
  <xr:revisionPtr revIDLastSave="0" documentId="13_ncr:1_{BAB7E3ED-6B6E-446E-AE73-7BE3F80E28C7}" xr6:coauthVersionLast="36" xr6:coauthVersionMax="36" xr10:uidLastSave="{00000000-0000-0000-0000-000000000000}"/>
  <bookViews>
    <workbookView xWindow="0" yWindow="0" windowWidth="15360" windowHeight="7470" xr2:uid="{00000000-000D-0000-FFFF-FFFF00000000}"/>
  </bookViews>
  <sheets>
    <sheet name="DM VTYT trúng thầu (rút gọn)" sheetId="5" r:id="rId1"/>
    <sheet name="DM trúng thầu chi tiết (full)" sheetId="4" r:id="rId2"/>
    <sheet name="Nhóm 3 chi tiết" sheetId="1" r:id="rId3"/>
    <sheet name="Nhóm 5 chi tiết" sheetId="2" r:id="rId4"/>
    <sheet name="Nhóm 6 chi tiết" sheetId="3" r:id="rId5"/>
  </sheets>
  <definedNames>
    <definedName name="_xlnm._FilterDatabase" localSheetId="1" hidden="1">'DM trúng thầu chi tiết (full)'!$A$5:$CG$203</definedName>
    <definedName name="_xlnm._FilterDatabase" localSheetId="2" hidden="1">'Nhóm 3 chi tiết'!$A$5:$CF$62</definedName>
    <definedName name="_xlnm._FilterDatabase" localSheetId="3" hidden="1">'Nhóm 5 chi tiết'!$A$6:$CF$21</definedName>
    <definedName name="_xlnm._FilterDatabase" localSheetId="4" hidden="1">'Nhóm 6 chi tiết'!$A$7:$CF$167</definedName>
    <definedName name="_xlnm.Print_Titles" localSheetId="2">'Nhóm 3 chi tiết'!$4:$5</definedName>
    <definedName name="_xlnm.Print_Titles" localSheetId="3">'Nhóm 5 chi tiết'!$4:$5</definedName>
    <definedName name="_xlnm.Print_Titles" localSheetId="4">'Nhóm 6 chi tiết'!$4:$5</definedName>
  </definedNames>
  <calcPr calcId="191029"/>
</workbook>
</file>

<file path=xl/calcChain.xml><?xml version="1.0" encoding="utf-8"?>
<calcChain xmlns="http://schemas.openxmlformats.org/spreadsheetml/2006/main">
  <c r="O64" i="4" l="1"/>
  <c r="O67" i="4"/>
  <c r="O68" i="4"/>
  <c r="O72" i="4"/>
  <c r="O73" i="4"/>
  <c r="O74" i="4"/>
  <c r="O75" i="4"/>
  <c r="O77" i="4"/>
  <c r="O79" i="4"/>
  <c r="O80" i="4"/>
  <c r="O84" i="4"/>
  <c r="O85" i="4"/>
  <c r="O86" i="4"/>
  <c r="O87" i="4"/>
  <c r="O88" i="4"/>
  <c r="O89" i="4"/>
  <c r="O90" i="4"/>
  <c r="O91" i="4"/>
  <c r="O92" i="4"/>
  <c r="O93" i="4"/>
  <c r="O94" i="4"/>
  <c r="O95" i="4"/>
  <c r="O98" i="4"/>
  <c r="O99" i="4"/>
  <c r="O101" i="4"/>
  <c r="O102" i="4"/>
  <c r="O103" i="4"/>
  <c r="O104" i="4"/>
  <c r="O105" i="4"/>
  <c r="O106" i="4"/>
  <c r="O107" i="4"/>
  <c r="O109" i="4"/>
  <c r="O112" i="4"/>
  <c r="O113" i="4"/>
  <c r="O116" i="4"/>
  <c r="O117" i="4"/>
  <c r="O118" i="4"/>
  <c r="O120" i="4"/>
  <c r="O124" i="4"/>
  <c r="O125" i="4"/>
  <c r="O126" i="4"/>
  <c r="O127" i="4"/>
  <c r="O128" i="4"/>
  <c r="O131" i="4"/>
  <c r="O132" i="4"/>
  <c r="O133" i="4"/>
  <c r="O134" i="4"/>
  <c r="O135" i="4"/>
  <c r="O136" i="4"/>
  <c r="O137" i="4"/>
  <c r="O139" i="4"/>
  <c r="O140" i="4"/>
  <c r="O141" i="4"/>
  <c r="O142" i="4"/>
  <c r="O143" i="4"/>
  <c r="O144" i="4"/>
  <c r="O145" i="4"/>
  <c r="O146" i="4"/>
  <c r="O147" i="4"/>
  <c r="O148" i="4"/>
  <c r="O149" i="4"/>
  <c r="O150" i="4"/>
  <c r="O151" i="4"/>
  <c r="O154" i="4"/>
  <c r="O155" i="4"/>
  <c r="O157" i="4"/>
  <c r="O158" i="4"/>
  <c r="O159" i="4"/>
  <c r="O160" i="4"/>
  <c r="O161" i="4"/>
  <c r="O164" i="4"/>
  <c r="O165" i="4"/>
  <c r="O167" i="4"/>
  <c r="O168" i="4"/>
  <c r="O171" i="4"/>
  <c r="O172" i="4"/>
  <c r="O173" i="4"/>
  <c r="O175" i="4"/>
  <c r="O176" i="4"/>
  <c r="O177" i="4"/>
  <c r="O178" i="4"/>
  <c r="O179" i="4"/>
  <c r="O182" i="4"/>
  <c r="O183" i="4"/>
  <c r="O185" i="4"/>
  <c r="O186" i="4"/>
  <c r="O187" i="4"/>
  <c r="O188" i="4"/>
  <c r="O191" i="4"/>
  <c r="O192" i="4"/>
  <c r="O194" i="4"/>
  <c r="O195" i="4"/>
  <c r="O196" i="4"/>
  <c r="O197" i="4"/>
  <c r="O198" i="4"/>
  <c r="O201" i="4"/>
  <c r="O202" i="4"/>
  <c r="O203" i="4"/>
  <c r="O204" i="4"/>
  <c r="O206" i="4"/>
  <c r="O207" i="4"/>
  <c r="O210" i="4"/>
  <c r="O211" i="4"/>
  <c r="O213" i="4"/>
  <c r="O214" i="4"/>
  <c r="O215" i="4"/>
  <c r="O216" i="4"/>
  <c r="O218" i="4"/>
  <c r="O219" i="4"/>
  <c r="O220" i="4"/>
  <c r="O221" i="4"/>
  <c r="O222" i="4"/>
  <c r="O63" i="4"/>
  <c r="A222" i="4"/>
  <c r="A221" i="4"/>
  <c r="A220" i="4"/>
  <c r="A219" i="4"/>
  <c r="A218" i="4"/>
  <c r="A217" i="4"/>
  <c r="A216" i="4"/>
  <c r="A215" i="4"/>
  <c r="A214" i="4"/>
  <c r="A213" i="4"/>
  <c r="A212" i="4"/>
  <c r="A211" i="4"/>
  <c r="A210" i="4"/>
  <c r="A209" i="4"/>
  <c r="A208" i="4"/>
  <c r="A207" i="4"/>
  <c r="A206" i="4"/>
  <c r="A205" i="4"/>
  <c r="A204" i="4"/>
  <c r="A203" i="4"/>
  <c r="A202" i="4"/>
  <c r="A201" i="4"/>
  <c r="A200" i="4"/>
  <c r="A199" i="4"/>
  <c r="A198" i="4"/>
  <c r="A197" i="4"/>
  <c r="A196" i="4"/>
  <c r="A195" i="4"/>
  <c r="A194" i="4"/>
  <c r="A193" i="4"/>
  <c r="A192" i="4"/>
  <c r="A191" i="4"/>
  <c r="A190" i="4"/>
  <c r="A189" i="4"/>
  <c r="A188" i="4"/>
  <c r="A187" i="4"/>
  <c r="A186" i="4"/>
  <c r="A185" i="4"/>
  <c r="A184" i="4"/>
  <c r="A183" i="4"/>
  <c r="A182" i="4"/>
  <c r="A181" i="4"/>
  <c r="A180" i="4"/>
  <c r="A179" i="4"/>
  <c r="A178" i="4"/>
  <c r="A177" i="4"/>
  <c r="A176" i="4"/>
  <c r="A175" i="4"/>
  <c r="A174" i="4"/>
  <c r="A173" i="4"/>
  <c r="A172" i="4"/>
  <c r="A171" i="4"/>
  <c r="A170" i="4"/>
  <c r="A169" i="4"/>
  <c r="A168" i="4"/>
  <c r="A167" i="4"/>
  <c r="A166" i="4"/>
  <c r="A165" i="4"/>
  <c r="A164" i="4"/>
  <c r="A163" i="4"/>
  <c r="A162" i="4"/>
  <c r="A161" i="4"/>
  <c r="A160" i="4"/>
  <c r="A159" i="4"/>
  <c r="A158" i="4"/>
  <c r="A157" i="4"/>
  <c r="A156" i="4"/>
  <c r="A155" i="4"/>
  <c r="A154" i="4"/>
  <c r="A153" i="4"/>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K87" i="5" l="1"/>
  <c r="K86" i="5"/>
  <c r="A86" i="5"/>
  <c r="K85" i="5"/>
  <c r="A85" i="5"/>
  <c r="A84" i="5"/>
  <c r="K83" i="5"/>
  <c r="A83" i="5"/>
  <c r="K82" i="5"/>
  <c r="A82" i="5"/>
  <c r="A81" i="5"/>
  <c r="K80" i="5"/>
  <c r="A80" i="5"/>
  <c r="K79" i="5"/>
  <c r="A79" i="5"/>
  <c r="A78" i="5"/>
  <c r="K77" i="5"/>
  <c r="A77" i="5"/>
  <c r="K76" i="5"/>
  <c r="A76" i="5"/>
  <c r="A75" i="5"/>
  <c r="K74" i="5"/>
  <c r="A74" i="5"/>
  <c r="K73" i="5"/>
  <c r="A73" i="5"/>
  <c r="A72" i="5"/>
  <c r="K71" i="5"/>
  <c r="A71" i="5"/>
  <c r="K70" i="5"/>
  <c r="A70" i="5"/>
  <c r="A69" i="5"/>
  <c r="K68" i="5"/>
  <c r="A68" i="5"/>
  <c r="K67" i="5"/>
  <c r="A67" i="5"/>
  <c r="A66" i="5"/>
  <c r="K65" i="5"/>
  <c r="A65" i="5"/>
  <c r="K64" i="5"/>
  <c r="A64" i="5"/>
  <c r="A63" i="5"/>
  <c r="K62" i="5"/>
  <c r="A62" i="5"/>
  <c r="K61" i="5"/>
  <c r="A61" i="5"/>
  <c r="K60" i="5"/>
  <c r="A60" i="5"/>
  <c r="K59" i="5"/>
  <c r="A59" i="5"/>
  <c r="K58" i="5"/>
  <c r="A58" i="5"/>
  <c r="K57" i="5"/>
  <c r="A57" i="5"/>
  <c r="K56" i="5"/>
  <c r="A56" i="5"/>
  <c r="K55" i="5"/>
  <c r="A55" i="5"/>
  <c r="K54" i="5"/>
  <c r="A54" i="5"/>
  <c r="K53" i="5"/>
  <c r="A53" i="5"/>
  <c r="K52" i="5"/>
  <c r="A52" i="5"/>
  <c r="K51" i="5"/>
  <c r="A51" i="5"/>
  <c r="K50" i="5"/>
  <c r="A50" i="5"/>
  <c r="K49" i="5"/>
  <c r="A49" i="5"/>
  <c r="K48" i="5"/>
  <c r="A48" i="5"/>
  <c r="K47" i="5"/>
  <c r="A47" i="5"/>
  <c r="K46" i="5"/>
  <c r="A46" i="5"/>
  <c r="K45" i="5"/>
  <c r="A45" i="5"/>
  <c r="K44" i="5"/>
  <c r="A44" i="5"/>
  <c r="K43" i="5"/>
  <c r="A43" i="5"/>
  <c r="K42" i="5"/>
  <c r="A42" i="5"/>
  <c r="K41" i="5"/>
  <c r="A41" i="5"/>
  <c r="K40" i="5"/>
  <c r="A40" i="5"/>
  <c r="K39" i="5"/>
  <c r="A39" i="5"/>
  <c r="K38" i="5"/>
  <c r="A38" i="5"/>
  <c r="K37" i="5"/>
  <c r="A37" i="5"/>
  <c r="K36" i="5"/>
  <c r="A36" i="5"/>
  <c r="K35" i="5"/>
  <c r="A35" i="5"/>
  <c r="K34" i="5"/>
  <c r="A34" i="5"/>
  <c r="K33" i="5"/>
  <c r="A33" i="5"/>
  <c r="K32" i="5"/>
  <c r="A32" i="5"/>
  <c r="K31" i="5"/>
  <c r="A31" i="5"/>
  <c r="K30" i="5"/>
  <c r="A30" i="5"/>
  <c r="K29" i="5"/>
  <c r="A29" i="5"/>
  <c r="K28" i="5"/>
  <c r="A28" i="5"/>
  <c r="K27" i="5"/>
  <c r="A27" i="5"/>
  <c r="K26" i="5"/>
  <c r="A26" i="5"/>
  <c r="K25" i="5"/>
  <c r="A25" i="5"/>
  <c r="K24" i="5"/>
  <c r="A24" i="5"/>
  <c r="A23" i="5"/>
  <c r="K22" i="5"/>
  <c r="A22" i="5"/>
  <c r="K21" i="5"/>
  <c r="A21" i="5"/>
  <c r="K20" i="5"/>
  <c r="A20" i="5"/>
  <c r="K19" i="5"/>
  <c r="A19" i="5"/>
  <c r="K18" i="5"/>
  <c r="A18" i="5"/>
  <c r="K17" i="5"/>
  <c r="A17" i="5"/>
  <c r="K16" i="5"/>
  <c r="A16" i="5"/>
  <c r="K15" i="5"/>
  <c r="A15" i="5"/>
  <c r="K14" i="5"/>
  <c r="A14" i="5"/>
  <c r="K13" i="5"/>
  <c r="A13" i="5"/>
  <c r="K12" i="5"/>
  <c r="A12" i="5"/>
  <c r="K11" i="5"/>
  <c r="A11" i="5"/>
  <c r="K10" i="5"/>
  <c r="A10" i="5"/>
  <c r="K9" i="5"/>
  <c r="A9" i="5"/>
  <c r="K8" i="5"/>
  <c r="A8" i="5"/>
  <c r="K7" i="5"/>
  <c r="A7" i="5"/>
  <c r="K6" i="5"/>
  <c r="A6" i="5"/>
  <c r="K5" i="5"/>
  <c r="A5" i="5"/>
  <c r="K4" i="5"/>
  <c r="A4" i="5"/>
  <c r="O8" i="2" l="1"/>
  <c r="O9" i="2"/>
  <c r="P9" i="2"/>
  <c r="O10" i="2"/>
  <c r="P10" i="2"/>
  <c r="O11" i="2"/>
  <c r="P11" i="2"/>
  <c r="O12" i="2"/>
  <c r="P12" i="2"/>
  <c r="O13" i="2"/>
  <c r="P13" i="2"/>
  <c r="O14" i="2"/>
  <c r="P14" i="2"/>
  <c r="O17" i="2"/>
  <c r="P17" i="2"/>
  <c r="O18" i="2"/>
  <c r="P18" i="2"/>
  <c r="O19" i="2"/>
  <c r="P19" i="2"/>
  <c r="O21" i="2"/>
  <c r="P21" i="2"/>
  <c r="P8" i="2"/>
  <c r="O50" i="4" l="1"/>
  <c r="O51" i="4"/>
  <c r="O52" i="4"/>
  <c r="O53" i="4"/>
  <c r="O54" i="4"/>
  <c r="O55" i="4"/>
  <c r="O56" i="4"/>
  <c r="O57" i="4"/>
  <c r="O58" i="4"/>
  <c r="O59" i="4"/>
  <c r="O60" i="4"/>
  <c r="A7" i="4" l="1"/>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 i="4"/>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8" i="1"/>
  <c r="A9" i="2"/>
  <c r="A10" i="2"/>
  <c r="A11" i="2"/>
  <c r="A12" i="2"/>
  <c r="A13" i="2"/>
  <c r="A14" i="2"/>
  <c r="A15" i="2"/>
  <c r="A16" i="2"/>
  <c r="A17" i="2"/>
  <c r="A18" i="2"/>
  <c r="A19" i="2"/>
  <c r="A20" i="2"/>
  <c r="A21" i="2"/>
  <c r="A8" i="2"/>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O49" i="4"/>
  <c r="O48" i="4"/>
  <c r="O47" i="4"/>
  <c r="O46" i="4"/>
  <c r="O45" i="4"/>
  <c r="O44" i="4"/>
  <c r="O43" i="4"/>
  <c r="O42" i="4"/>
  <c r="O41" i="4"/>
  <c r="O40" i="4"/>
  <c r="O38" i="4"/>
  <c r="O36" i="4"/>
  <c r="O35" i="4"/>
  <c r="O34" i="4"/>
  <c r="O33" i="4"/>
  <c r="O32" i="4"/>
  <c r="O31" i="4"/>
  <c r="O30" i="4"/>
  <c r="O29" i="4"/>
  <c r="O28" i="4"/>
  <c r="O26" i="4"/>
  <c r="O25" i="4"/>
  <c r="O24" i="4"/>
  <c r="O23" i="4"/>
  <c r="O21" i="4"/>
  <c r="O20" i="4"/>
  <c r="O19" i="4"/>
  <c r="O18" i="4"/>
  <c r="O17" i="4"/>
  <c r="O16" i="4"/>
  <c r="O14" i="4"/>
  <c r="O13" i="4"/>
  <c r="O12" i="4"/>
  <c r="O11" i="4"/>
  <c r="O9" i="4"/>
  <c r="O8" i="4"/>
  <c r="O7" i="4"/>
  <c r="O6" i="4"/>
</calcChain>
</file>

<file path=xl/sharedStrings.xml><?xml version="1.0" encoding="utf-8"?>
<sst xmlns="http://schemas.openxmlformats.org/spreadsheetml/2006/main" count="4789" uniqueCount="1045">
  <si>
    <t>ĐVT</t>
  </si>
  <si>
    <t>N01.02.010</t>
  </si>
  <si>
    <t>N02.02.020</t>
  </si>
  <si>
    <t>N02.04.040</t>
  </si>
  <si>
    <t>G16</t>
  </si>
  <si>
    <t>G17</t>
  </si>
  <si>
    <t>N03.03.010</t>
  </si>
  <si>
    <t>N03.03.080</t>
  </si>
  <si>
    <t>N03.02.070</t>
  </si>
  <si>
    <t>G31</t>
  </si>
  <si>
    <t>G32</t>
  </si>
  <si>
    <t>G36</t>
  </si>
  <si>
    <t>N04.02.040</t>
  </si>
  <si>
    <t>N04.03.100</t>
  </si>
  <si>
    <t>N04.04.010</t>
  </si>
  <si>
    <t>G70</t>
  </si>
  <si>
    <t>G76</t>
  </si>
  <si>
    <t>G77</t>
  </si>
  <si>
    <t>G80</t>
  </si>
  <si>
    <t>G83</t>
  </si>
  <si>
    <t>G88</t>
  </si>
  <si>
    <t>G90</t>
  </si>
  <si>
    <t>G93</t>
  </si>
  <si>
    <t>N05.02.040</t>
  </si>
  <si>
    <t>G109</t>
  </si>
  <si>
    <t>G111</t>
  </si>
  <si>
    <t>G113</t>
  </si>
  <si>
    <t>G127</t>
  </si>
  <si>
    <t>G129</t>
  </si>
  <si>
    <t>G131</t>
  </si>
  <si>
    <t>N06.03.010</t>
  </si>
  <si>
    <t>G205</t>
  </si>
  <si>
    <t>N06.04.053</t>
  </si>
  <si>
    <t>N06.04.051</t>
  </si>
  <si>
    <t>G239</t>
  </si>
  <si>
    <t>N07.06.040</t>
  </si>
  <si>
    <t>N07.01.110</t>
  </si>
  <si>
    <t>G346</t>
  </si>
  <si>
    <t>N07.06.030</t>
  </si>
  <si>
    <t>N08.00.250</t>
  </si>
  <si>
    <t>1.2 Dung dịch sát khuẩn, rửa vết thương</t>
  </si>
  <si>
    <t>2.2 Băng dính</t>
  </si>
  <si>
    <t>2.4 Vật liệu cầm máu, điều trị các vết thương</t>
  </si>
  <si>
    <t xml:space="preserve">Miếng cầm máu tại mũi  </t>
  </si>
  <si>
    <t>Thành phần: Hydroxilated  Poly-Vinyl Acetate.
kích thước 8 cm x 1,5 cm x 2 cm.
- Khả năng thấm hút tốt: Lên tới 21 lần trọng lượng ban đầu khi ở trong chất lỏng.
- Kích thước lỗ nhỏ.</t>
  </si>
  <si>
    <t>3.2 Kim tiêm và Các loại kim khác</t>
  </si>
  <si>
    <t xml:space="preserve">3.7 Túi, lọ và vật tư bao gói khác </t>
  </si>
  <si>
    <t>4.1 Ống thông</t>
  </si>
  <si>
    <t>4.2 Ống dẫn lưu, ống hút</t>
  </si>
  <si>
    <t xml:space="preserve">Ống dẫn lưu đường mật qua da có khóa </t>
  </si>
  <si>
    <t xml:space="preserve">4.3 Ống nối, dây nối, chạc nối </t>
  </si>
  <si>
    <t>Bộ kết nối 3 cổng</t>
  </si>
  <si>
    <t>4.4 Catheter</t>
  </si>
  <si>
    <t>Ống thông (catheter) hỗ trợ can thiệp ngoại biên ái nước</t>
  </si>
  <si>
    <t>Catheter trợ giúp can thiệp</t>
  </si>
  <si>
    <t xml:space="preserve">Catheter trợ giúp can thiệp </t>
  </si>
  <si>
    <t>Nhóm 5. Kim khâu, chỉ khâu, dao phẫu thuật</t>
  </si>
  <si>
    <t>5.2 Chỉ khâu</t>
  </si>
  <si>
    <t>Chỉ tiêu tổng hợp số 1</t>
  </si>
  <si>
    <t>Chỉ tiêu tổng hợp sợi bện số 2/0</t>
  </si>
  <si>
    <t xml:space="preserve">Chỉ tiêu tổng hợp số 4/0 </t>
  </si>
  <si>
    <t>5.3 Dao phẫu thuật</t>
  </si>
  <si>
    <t>Nhóm 6. Vật liệu thay thế, vật liệu cấy ghép nhân tạo</t>
  </si>
  <si>
    <t xml:space="preserve">6.3 Thủy tinh thể nhân tạo  </t>
  </si>
  <si>
    <t>Thủy tinh thể mềm một mảnh</t>
  </si>
  <si>
    <t>6.4 Xương, sụn, khớp, gân nhân tạo</t>
  </si>
  <si>
    <t>Bộ khớp gối toàn phần có xi măng</t>
  </si>
  <si>
    <t>Khớp háng toàn phần không xi măng, chỏm Ceramic</t>
  </si>
  <si>
    <t>Nhóm 7. Vật tư y tế sử dụng trong một số chuyên khoa</t>
  </si>
  <si>
    <t xml:space="preserve">Bộ dụng cụ mở đường vào mạch máu (động mạch quay) 
</t>
  </si>
  <si>
    <t>7.5 Tiết niệu</t>
  </si>
  <si>
    <t>Nẹp khóa titanium bản nhỏ các cỡ</t>
  </si>
  <si>
    <t>Bộ bơm xi măng tạo hình thân đốt sống có bóng nong (Gồm 02 kim chọc dò cuống sống + 01 bộ kim và mũi khoan đốt sống + 02 bóng nong thân đốt sống + 01 xi lanh bơm phồng + 01 xi măng sinh học + 01 bộ trộn xi măng + 04 dụng cụ đưa xi măng vào đốt sống + 01 Bộ kim sinh thiết đốt sống)</t>
  </si>
  <si>
    <t xml:space="preserve">Kim chọc dò cuống sống </t>
  </si>
  <si>
    <t xml:space="preserve">Bộ kim và mũi khoan đốt sống </t>
  </si>
  <si>
    <t xml:space="preserve">Bóng nong thân đốt sống các cỡ. </t>
  </si>
  <si>
    <t>Xilanh bơm phồng bóng có đồng hồ đo áp lực bóng</t>
  </si>
  <si>
    <t>Xi măng sinh học, kèm dung dịch pha</t>
  </si>
  <si>
    <t xml:space="preserve">Bộ trộn và phân phối xi măng </t>
  </si>
  <si>
    <t>Dụng cụ đưa xi măng vào đốt sống</t>
  </si>
  <si>
    <t>Bộ kim sinh thiết đốt sống</t>
  </si>
  <si>
    <t>Bộ bơm xi măng không bóng tạo hình thân đốt sống</t>
  </si>
  <si>
    <t>Nhóm 8. Vật tư y tế sử dụng trong chẩn đoán, điều trị khác</t>
  </si>
  <si>
    <t>Điện cực tim</t>
  </si>
  <si>
    <t>Lít</t>
  </si>
  <si>
    <t>Cuộn</t>
  </si>
  <si>
    <t>Miếng</t>
  </si>
  <si>
    <t>Cái</t>
  </si>
  <si>
    <t>Bộ</t>
  </si>
  <si>
    <t>Chiếc</t>
  </si>
  <si>
    <t>Túi</t>
  </si>
  <si>
    <t>Sợi</t>
  </si>
  <si>
    <t>Bộ</t>
  </si>
  <si>
    <t xml:space="preserve">Cái </t>
  </si>
  <si>
    <t>V48</t>
  </si>
  <si>
    <t>V49</t>
  </si>
  <si>
    <t>V57</t>
  </si>
  <si>
    <t>V58</t>
  </si>
  <si>
    <t>N04.02.030</t>
  </si>
  <si>
    <t>V86</t>
  </si>
  <si>
    <t>V87</t>
  </si>
  <si>
    <t>V88</t>
  </si>
  <si>
    <t>N03.06.030</t>
  </si>
  <si>
    <t>V97</t>
  </si>
  <si>
    <t>V98</t>
  </si>
  <si>
    <t>V102</t>
  </si>
  <si>
    <t>N04.01.090</t>
  </si>
  <si>
    <t>N08.00.310</t>
  </si>
  <si>
    <t>3.2 Kim tiêm</t>
  </si>
  <si>
    <t>Kim luồn tĩnh mạch kèm băng dính</t>
  </si>
  <si>
    <t>Bộ kim chạy thận nhân tạo</t>
  </si>
  <si>
    <t>3.6 Găng tay</t>
  </si>
  <si>
    <t>Chỉ tiêu đa sợi số 1</t>
  </si>
  <si>
    <t>Chỉ tiêu đa sợi số 2/0</t>
  </si>
  <si>
    <t>Chỉ tiêu đa sợi số 3/0</t>
  </si>
  <si>
    <t xml:space="preserve">Gen siêu âm </t>
  </si>
  <si>
    <t>Kim</t>
  </si>
  <si>
    <t>Đôi</t>
  </si>
  <si>
    <t>Lá</t>
  </si>
  <si>
    <t>K6</t>
  </si>
  <si>
    <t>K7</t>
  </si>
  <si>
    <t>K14</t>
  </si>
  <si>
    <t>K15</t>
  </si>
  <si>
    <t>K16</t>
  </si>
  <si>
    <t>K26</t>
  </si>
  <si>
    <t>K32</t>
  </si>
  <si>
    <t>K37</t>
  </si>
  <si>
    <t>K45</t>
  </si>
  <si>
    <t>K51</t>
  </si>
  <si>
    <t>K52</t>
  </si>
  <si>
    <t>K56</t>
  </si>
  <si>
    <t>K57</t>
  </si>
  <si>
    <t>K64</t>
  </si>
  <si>
    <t>K71</t>
  </si>
  <si>
    <t>K76</t>
  </si>
  <si>
    <t>K83</t>
  </si>
  <si>
    <t>K85</t>
  </si>
  <si>
    <t>N04.01.030</t>
  </si>
  <si>
    <t>K90</t>
  </si>
  <si>
    <t>K92</t>
  </si>
  <si>
    <t>K93</t>
  </si>
  <si>
    <t>K96</t>
  </si>
  <si>
    <t>K108</t>
  </si>
  <si>
    <t>N03.05.060</t>
  </si>
  <si>
    <t>K124</t>
  </si>
  <si>
    <t>K125</t>
  </si>
  <si>
    <t>K126</t>
  </si>
  <si>
    <t>K148</t>
  </si>
  <si>
    <t>N05.03.040</t>
  </si>
  <si>
    <t>K210</t>
  </si>
  <si>
    <t>N07.04.100</t>
  </si>
  <si>
    <t>N08.00.350</t>
  </si>
  <si>
    <t>N08.00.190</t>
  </si>
  <si>
    <t>Dung dịch rửa tay sát khuẩn 2%</t>
  </si>
  <si>
    <t>Dung dịch rửa tay sát khuẩn 4%</t>
  </si>
  <si>
    <t>Kim luồn tĩnh mạch có cánh có cửa</t>
  </si>
  <si>
    <t xml:space="preserve">Kim lọc thận </t>
  </si>
  <si>
    <t>Găng tay khám, xét nghiệm các số</t>
  </si>
  <si>
    <t>Túi lấy máu ba 250 ml</t>
  </si>
  <si>
    <t>Túi lấy máu ba 350 ml có túi chân không lấy mẫu</t>
  </si>
  <si>
    <t>Ống đặt nội khí quản có bóng</t>
  </si>
  <si>
    <t>Dẫn lưu kín vết mổ</t>
  </si>
  <si>
    <t>Dây hút nhớt loại có kiểm soát</t>
  </si>
  <si>
    <t xml:space="preserve">Khóa 3 chạc có dây </t>
  </si>
  <si>
    <t>Chỉ phẫu thuật tự tiêu số 2/0</t>
  </si>
  <si>
    <t>Chỉ phẫu thuật tự tiêu số 3/0</t>
  </si>
  <si>
    <t>Chỉ phẫu thuật tự tiêu số 4/0</t>
  </si>
  <si>
    <t>Tay dao mổ điện 3 giắc</t>
  </si>
  <si>
    <t>Rọ lấy sỏi niệu quản</t>
  </si>
  <si>
    <t>Bộ nẹp vít khoá titan dùng cho xương đòn 6-10 lỗ (Gồm 01 Nẹp khóa + 08 vít khóa)</t>
  </si>
  <si>
    <t>Vít khóa titan</t>
  </si>
  <si>
    <t>Bộ nẹp vít khóa titan lòng máng 4-14 lỗ dùng cho các trường hợp gãy xương đòn, xương cánh tay, xương quay (Gồm 01 Nẹp khóa + 08 vít khóa)</t>
  </si>
  <si>
    <t>Nẹp khóa lòng máng 4-14 lỗ.Titan</t>
  </si>
  <si>
    <t>Vít khóa  titan  đường kính  3.5 mm</t>
  </si>
  <si>
    <t>Bộ nẹp vít khóa titan chữ T 4-10 lỗ dùng cho các trường hợp gãy xương ở vị trí đầu trên xương chày, đầu trên xương trụ, gãy xương trong khớp (Gồm 01 Nẹp khóa + 08 vít khóa)</t>
  </si>
  <si>
    <t>Nẹp khóa chữ T . Titan</t>
  </si>
  <si>
    <t>Bộ nẹp vít khoá titan bản rộng 4-20 lỗ dùng cho các trường hợp gãy xương nhiều vị trí gãy khác nhau: xương cánh tay, xương đùi, xương chày (Gồm 01 Nẹp khóa + 10 vít khóa)</t>
  </si>
  <si>
    <t>Nẹp khoá bản rộng 4-20 lỗ. Titan</t>
  </si>
  <si>
    <t>Bộ nẹp vít khóa titan đầu trên xương đùi  4-15 lỗ trái, phải dùng cho các trường hợp gãy xương liên mấu chuyển xương đùi, không liền xương và loãng xương ở vị trí đầu trên xương đùi (Gồm 01 Nẹp khóa + 08 vít khóa)</t>
  </si>
  <si>
    <t>Nẹp khoá đầu trên xương đùi các loại. Titan</t>
  </si>
  <si>
    <t>Bộ nẹp vít khóa titan đầu dưới xương chày 6-16 lỗ trái, phải dùng cho các trường hợp cố định xương gãy ở vị trí trong và ngoài khớp và vỡ xương ở đầu dưới xương chày, nguyên bộ (Gồm 01 Nẹp khóa + 08 vít khóa)</t>
  </si>
  <si>
    <t>Nẹp khóa đầu dưới xương chày 6-16 lỗ trái, phải. Titan</t>
  </si>
  <si>
    <t>Bộ nẹp vít khóa titan đầu trên xương chày 4-13 lỗ trái, phải dùng cho các trường hợp gãy xương ở vị trí đầu trên đầu dưới xương chày (Gồm 01 Nẹp khóa + 08 vít khóa)</t>
  </si>
  <si>
    <t>Nẹp khóa đầu trên xương chày trái, phải. Titan</t>
  </si>
  <si>
    <t>Bộ Nẹp khóa titanium bản nhỏ các cỡ đồng bộ với vít khóa 3.5 các cỡ (Gồm 01 Nẹp khóa + 08 Vít khóa)</t>
  </si>
  <si>
    <t>Đinh Kirschner đầu vát nhọn các số</t>
  </si>
  <si>
    <t>Filter lọc khuẩn và làm ẩm cho người lớn</t>
  </si>
  <si>
    <t>Giấy điện tim 6 cần</t>
  </si>
  <si>
    <t>Mask thở oxy kèm dây</t>
  </si>
  <si>
    <t>Đầu côn vàng</t>
  </si>
  <si>
    <t>Đầu côn xanh</t>
  </si>
  <si>
    <t>Tập</t>
  </si>
  <si>
    <t>Ống đặt nội khí quản có bóng  ( số 3.0)</t>
  </si>
  <si>
    <t>Ống đặt nội khí quản có bóng  ( số 3.5)</t>
  </si>
  <si>
    <t>Ống đặt nội khí quản có bóng  ( số 4.0)</t>
  </si>
  <si>
    <t>Ống đặt nội khí quản có bóng  ( số 4.5)</t>
  </si>
  <si>
    <t>Ống đặt nội khí quản có bóng  ( số 5.0)</t>
  </si>
  <si>
    <t>Ống đặt nội khí quản có bóng  ( số 6.0)</t>
  </si>
  <si>
    <t>Ống đặt nội khí quản có bóng  ( số 6.5)</t>
  </si>
  <si>
    <t>Ống đặt nội khí quản có bóng  ( số 7.0)</t>
  </si>
  <si>
    <t>Ống đặt nội khí quản có bóng  ( số 7.5)</t>
  </si>
  <si>
    <t>Ống đặt nội khí quản có bóng  ( số 8.0)</t>
  </si>
  <si>
    <t>Ống đặt nội khí quản có bóng  ( số 8.5)</t>
  </si>
  <si>
    <t>Ống đặt nội khí quản có bóng ( số 5.5)</t>
  </si>
  <si>
    <t>Vít khóa titanium 3.5mm dài 18mm</t>
  </si>
  <si>
    <t>Vít khóa titanium 3.5mm dài 20mm</t>
  </si>
  <si>
    <t>Vít khóa titanium 3.5mm dài 22mm</t>
  </si>
  <si>
    <t>Nẹp khóa titanium bản nhỏ 6 lỗ</t>
  </si>
  <si>
    <t>Nẹp khóa titanium bản nhỏ 8 lỗ</t>
  </si>
  <si>
    <t>STT</t>
  </si>
  <si>
    <t>Mã TT 04/2017</t>
  </si>
  <si>
    <t>Tên vật tư y tế mời thầu</t>
  </si>
  <si>
    <t>Yêu cầu kỹ thuật</t>
  </si>
  <si>
    <t>Nhóm 1. Bông, dung dịch sát khuẩn, rửa vết thương</t>
  </si>
  <si>
    <t>Nhóm 2. Băng, gạc, vật liệu cầm máu, điều trị vết thương</t>
  </si>
  <si>
    <t xml:space="preserve">Nhóm 3. Bơm, kim tiêm, dây truyền, găng tay và vật tư y tế sử dụng trong chăm sóc người bệnh </t>
  </si>
  <si>
    <t>Nhóm 4. Ống thông, ống dẫn lưu, ống nối, dây nối, chạc nối, catheter</t>
  </si>
  <si>
    <t xml:space="preserve">Polyglactin 910 có kháng khuẩn Chlorhexidine Diacetate. Lớp bao phủ Poly (glycolide-co-lactide) (30:70) - Glacomer 370, calcium stearate và Chlorhexidine Diacetate ≤ 60μg/m. Kim thép không rỉ, phủ silicon. Chỉ số 1, dài 90 cm, kim tròn 1/2c, dài 40 mm. Tiêu hoàn toàn trong khoảng thời gian 56-70 ngày; Sức căng còn 75% sau 2 tuần, 50% sau 3 tuần
Giữ vết khâu tốt trong vòng 30 ngày. </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</si>
  <si>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</si>
  <si>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</si>
  <si>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Nẹp khóa xương đòn chữ S trái, phải</t>
  </si>
  <si>
    <t>Kim luồn tĩnh mạch kèm băng dính (băng dính kích thước 6x7cm, kim luồn 18G)</t>
  </si>
  <si>
    <t>Kim luồn tĩnh mạch kèm băng dính (băng dính kích thước 6x7cm, kim luồn 20G)</t>
  </si>
  <si>
    <t>Kim luồn tĩnh mạch kèm băng dính (băng dính kích thước 6x7cm, kim luồn 22G)</t>
  </si>
  <si>
    <t>Kim luồn tĩnh mạch kèm băng dính (băng dính kích thước 6x7cm, kim luồn 24G)</t>
  </si>
  <si>
    <t>Kim luồn tĩnh mạch kèm băng dính (băng dính kích thước 6x8cm, kim luồn 24G)</t>
  </si>
  <si>
    <t>Dây hút nhớt loại có kiểm soát số 5 Fr</t>
  </si>
  <si>
    <t>Dây hút nhớt loại có kiểm soát số 6 Fr</t>
  </si>
  <si>
    <t>Dây hút nhớt loại có kiểm soát số 8 Fr</t>
  </si>
  <si>
    <t>Dây hút nhớt loại có kiểm soát số 10 Fr</t>
  </si>
  <si>
    <t>Dây hút nhớt loại có kiểm soát số 12 Fr</t>
  </si>
  <si>
    <t>Dây hút nhớt loại có kiểm soát số 14 Fr</t>
  </si>
  <si>
    <t>Dây hút nhớt loại có kiểm soát số 16 Fr</t>
  </si>
  <si>
    <t>Catheter trợ giúp can thiệp loại  6F JL 4.0 100cm</t>
  </si>
  <si>
    <t>Catheter trợ giúp can thiệp loại 6F JR 4.0 100cm</t>
  </si>
  <si>
    <t>Rọ lấy sỏi  1.9Fr x 90cm</t>
  </si>
  <si>
    <t>Rọ lấy sỏi  1.9Fr x 110cm</t>
  </si>
  <si>
    <t>Rọ lấy sỏi   2.2Fr x 90cm</t>
  </si>
  <si>
    <t>Rọ lấy sỏi  2.2Fr x 110cm</t>
  </si>
  <si>
    <t>Rọ lấy sỏi   3Fr x 90cm</t>
  </si>
  <si>
    <t xml:space="preserve">Bộ phận kết nối 3 cổng right hand, off màu trắng  </t>
  </si>
  <si>
    <t xml:space="preserve">Bộ phận kết nối
 3 cổng right  hand, off màu xanh  </t>
  </si>
  <si>
    <t xml:space="preserve">Bộ phận kết nối
 3 cổng right  hand, on màu trắng </t>
  </si>
  <si>
    <t xml:space="preserve">Bộ phận kết nối
 3 cổng right  hand, on màu xanh  </t>
  </si>
  <si>
    <t>Ống thông (catheter) chụp mạch ngoại biên Radifocus Glidecath Cobra 5F: 80cm (hoặc tương đương)</t>
  </si>
  <si>
    <t>Ống thông ( catheter ) chụp mạch não Radifocus Glidecath (Mani) (hoặc tương đương)</t>
  </si>
  <si>
    <t>Ống thông (catheter) chụp mạch ngoại biên Radifocus Glidecath (Yashiro) 5F: 70cm (hoặc tương đương)</t>
  </si>
  <si>
    <t>Ống thông (catheter) hỗ trợ can thiệp ngoại biên ái nước, Radifocus Glidecath 5Fr Cobra 65cm (hoặc tương đương)</t>
  </si>
  <si>
    <t>Ống thông (catheter) hỗ trợ can thiệp ngoại biên ái nước, Radifocus Glidecath 5Fr Cobra C2 80cm (hoặc tương đương)</t>
  </si>
  <si>
    <t>Ống thông (catheter) hỗ trợ can thiệp ngoại biên ái nước, Radifocus Glidecath 5Fr Yashiro 100cm (hoặc tương đương)</t>
  </si>
  <si>
    <t>Catheter trợ giúp can thiệp cỡ  6F EBU 3.75</t>
  </si>
  <si>
    <t>Catheter trợ giúp can thiệp cỡ  6F JR4</t>
  </si>
  <si>
    <t>Catheter trợ giúp can thiệp cỡ  6F EBU 3.5</t>
  </si>
  <si>
    <t>Catheter trợ giúp can thiệp cỡ  6F JL4</t>
  </si>
  <si>
    <t>Ống thông can thiệp  cỡ  Judkin Right 4.0 6F</t>
  </si>
  <si>
    <t>Bộ mở đường vào động mạch quay ái nước  6Fr</t>
  </si>
  <si>
    <t xml:space="preserve">Khớp háng toàn phần 
không xi măng  phủ HA  kích thích tạo xương  Ceramic on PE </t>
  </si>
  <si>
    <t>Khớp háng toàn phần không xi măng di động kép Apogee Dual mobility hai trục linh động ceramic on pe</t>
  </si>
  <si>
    <t>Kim luồn tĩnh mạch có cánh có cửa 18G</t>
  </si>
  <si>
    <t>Kim luồn tĩnh mạch có cánh có cửa 22G</t>
  </si>
  <si>
    <t>Kim luồn tĩnh mạch có cánh có cửa 24G</t>
  </si>
  <si>
    <t>Băng dính cuộn vải lụa y tế  2,5cm x 5m</t>
  </si>
  <si>
    <t xml:space="preserve">Băng dính cuộn vải lụa y tế 5cm x 5m  </t>
  </si>
  <si>
    <t>Kim chọc dò và gây tê tủy sống số 22 (Spinocan G22)</t>
  </si>
  <si>
    <t>Kim chọc dò và gây tê tủy sống số 25 (Spinocan G25)</t>
  </si>
  <si>
    <t xml:space="preserve">Nẹp khóa lòng máng 6 lỗ </t>
  </si>
  <si>
    <t xml:space="preserve">Nẹp khóa lòng máng 8 lỗ </t>
  </si>
  <si>
    <t>Vít khóa (Ti) Ø 3.5mm, dài 10mm</t>
  </si>
  <si>
    <t>Vít khóa (Ti) Ø 3.5mm, dài 12mm</t>
  </si>
  <si>
    <t>Vít khóa (Ti) Ø 3.5mm, dài 14mm</t>
  </si>
  <si>
    <t>Vít khóa (Ti) Ø 3.5mm, dài 16mm</t>
  </si>
  <si>
    <t>Vít khóa (Ti) Ø 3.5mm, dài 18mm</t>
  </si>
  <si>
    <t>Vít khóa (Ti) Ø 3.5mm, dài 20mm</t>
  </si>
  <si>
    <t>Vít khóa (Ti) Ø 3.5mm, dài 22mm</t>
  </si>
  <si>
    <t>Vít khóa (Ti) Ø 3.5mm, dài 24mm</t>
  </si>
  <si>
    <t>Vít khóa (Ti) Ø 3.5mm, dài 26mm</t>
  </si>
  <si>
    <t>Vít khóa (Ti) Ø 3.5mm, dài 28mm</t>
  </si>
  <si>
    <t>Vít khóa (Ti) Ø 3.5mm, dài 30mm</t>
  </si>
  <si>
    <t>Vít khóa (Ti) Ø 3.5mm, dài 32mm</t>
  </si>
  <si>
    <t>Vít khóa (Ti) Ø 3.5mm, dài 34mm</t>
  </si>
  <si>
    <t>Vít khóa (Ti) Ø 3.5mm, dài 38mm</t>
  </si>
  <si>
    <t>Vít khóa (Ti) Ø 3.5mm, dài 40mm</t>
  </si>
  <si>
    <t>Nẹp khóa xương đòn chữ S (Ti) trái 6 lỗ</t>
  </si>
  <si>
    <t>Nẹp khóa xương đòn chữ S (Ti) trái 7 lỗ</t>
  </si>
  <si>
    <t>Nẹp khóa xương đòn chữ S (Ti) trái 8 lỗ</t>
  </si>
  <si>
    <t>Nẹp khóa xương đòn chữ S (Ti) trái 9 lỗ</t>
  </si>
  <si>
    <t>Nẹp khóa xương đòn chữ S (Ti) phải 6 lỗ</t>
  </si>
  <si>
    <t>Nẹp khóa xương đòn chữ S (Ti) phải 7 lỗ</t>
  </si>
  <si>
    <t>Nẹp khóa xương đòn chữ S (Ti) phải 8 lỗ</t>
  </si>
  <si>
    <t>Nẹp khóa đầu trên xương đùi (Ti) trái 6 lỗ</t>
  </si>
  <si>
    <t>Nẹp khóa đầu trên xương đùi (Ti) phải 8 lỗ</t>
  </si>
  <si>
    <t>Vít khóa (Ti) Ø 5.0mm, dài 26mm</t>
  </si>
  <si>
    <t>Vít khóa (Ti) Ø 5.0mm, dài 28mm</t>
  </si>
  <si>
    <t>Vít khóa (Ti) Ø 5.0mm, dài 30mm</t>
  </si>
  <si>
    <t>Vít khóa (Ti) Ø 5.0mm, dài 32mm</t>
  </si>
  <si>
    <t>Vít khóa (Ti) Ø 5.0mm, dài 34mm</t>
  </si>
  <si>
    <t>Vít khóa (Ti) Ø 5.0mm, dài 36mm</t>
  </si>
  <si>
    <t>Vít khóa (Ti) Ø 5.0mm, dài 38mm</t>
  </si>
  <si>
    <t>Vít khóa (Ti) Ø 5.0mm, dài 65mm</t>
  </si>
  <si>
    <t>Vít khóa (Ti) Ø 5.0mm, dài 70mm</t>
  </si>
  <si>
    <t>Nẹp khóa nén ép bản rộng (Ti) 8 lỗ</t>
  </si>
  <si>
    <t>Nẹp khóa nén ép bản rộng (Ti) 10 lỗ</t>
  </si>
  <si>
    <t>Nẹp khóa nén ép bản rộng (Ti) 12 lỗ</t>
  </si>
  <si>
    <t>Nẹp khóa chữ T (Ti) 4 lỗ</t>
  </si>
  <si>
    <t>Nẹp khóa chữ T (Ti) 5 lỗ</t>
  </si>
  <si>
    <t>Nẹp khóa đầu dưới mặt trong xương chày (Ti) trái 8 lỗ</t>
  </si>
  <si>
    <t>Nẹp khóa đầu dưới mặt trong xương chày (Ti) phải 8 lỗ</t>
  </si>
  <si>
    <t>Nẹp khóa đầu trên (mặt ngoài) xương chày (Ti) trái 7 lỗ</t>
  </si>
  <si>
    <t>Nẹp khóa đầu trên (mặt ngoài) xương chày (Ti) trái 9 lỗ</t>
  </si>
  <si>
    <t>Nẹp khóa đầu trên (mặt ngoài) xương chày (Ti) phải 7 lỗ</t>
  </si>
  <si>
    <t>Nẹp khóa đầu trên (mặt ngoài) xương chày (Ti) phải 9 lỗ</t>
  </si>
  <si>
    <t>Mã hàng hóa 2021</t>
  </si>
  <si>
    <t>Số lượng dự kiến 17/10/2021 đến 16/10/2022 (chi tiết)</t>
  </si>
  <si>
    <t>Số lượng dự kiến 17/10/2021 đến 16/10/2022 (Tổng cộng)</t>
  </si>
  <si>
    <t>G37</t>
  </si>
  <si>
    <t>G75</t>
  </si>
  <si>
    <t>G145</t>
  </si>
  <si>
    <t>G158</t>
  </si>
  <si>
    <t>G163</t>
  </si>
  <si>
    <t>G166</t>
  </si>
  <si>
    <t>G174</t>
  </si>
  <si>
    <t>G179</t>
  </si>
  <si>
    <t>G184</t>
  </si>
  <si>
    <t>G200</t>
  </si>
  <si>
    <t>G77.1</t>
  </si>
  <si>
    <t>G77.2</t>
  </si>
  <si>
    <t>G77.3</t>
  </si>
  <si>
    <t>K26.1</t>
  </si>
  <si>
    <t>K26.2</t>
  </si>
  <si>
    <t>K26.3</t>
  </si>
  <si>
    <t>K47</t>
  </si>
  <si>
    <t>K65</t>
  </si>
  <si>
    <t>K66</t>
  </si>
  <si>
    <t>K67</t>
  </si>
  <si>
    <t>K67.1</t>
  </si>
  <si>
    <t>K67.2</t>
  </si>
  <si>
    <t>K67.5</t>
  </si>
  <si>
    <t>ĐK tỉnh</t>
  </si>
  <si>
    <t>Da Liễu</t>
  </si>
  <si>
    <t>Mắt</t>
  </si>
  <si>
    <t>Nội Tiết</t>
  </si>
  <si>
    <t>Nhi</t>
  </si>
  <si>
    <t>PHCN</t>
  </si>
  <si>
    <t>Phổi</t>
  </si>
  <si>
    <t>Phụ Sản</t>
  </si>
  <si>
    <t>Tâm Thần</t>
  </si>
  <si>
    <t>YDCT</t>
  </si>
  <si>
    <t>Ung Bướu</t>
  </si>
  <si>
    <t>Ngọc Lặc</t>
  </si>
  <si>
    <t>Bá Thước</t>
  </si>
  <si>
    <t>Bỉm Sơn</t>
  </si>
  <si>
    <t>Cẩm Thủy</t>
  </si>
  <si>
    <t>Đông Sơn</t>
  </si>
  <si>
    <t>Hà Trung</t>
  </si>
  <si>
    <t>Hoằng Hóa</t>
  </si>
  <si>
    <t>Hậu Lộc</t>
  </si>
  <si>
    <t>Lang Chánh</t>
  </si>
  <si>
    <t>Mường Lát</t>
  </si>
  <si>
    <t>Nông Cống</t>
  </si>
  <si>
    <t>Như Thanh</t>
  </si>
  <si>
    <t>Như Xuân</t>
  </si>
  <si>
    <t>Nga Sơn</t>
  </si>
  <si>
    <t>Quảng Xương</t>
  </si>
  <si>
    <t>Quan Hóa</t>
  </si>
  <si>
    <t>Quan Sơn</t>
  </si>
  <si>
    <t>Sầm Sơn</t>
  </si>
  <si>
    <t>Thạch Thành</t>
  </si>
  <si>
    <t>Thành Phố</t>
  </si>
  <si>
    <t>Thọ Xuân</t>
  </si>
  <si>
    <t>Thiệu Hóa</t>
  </si>
  <si>
    <t>Thường Xuân</t>
  </si>
  <si>
    <t>Triệu Sơn</t>
  </si>
  <si>
    <t>Vĩnh Lộc</t>
  </si>
  <si>
    <t>Yên Định</t>
  </si>
  <si>
    <t>Khối Bệnh viện</t>
  </si>
  <si>
    <t xml:space="preserve"> </t>
  </si>
  <si>
    <t>Ban BV sức khỏe</t>
  </si>
  <si>
    <t>CDC</t>
  </si>
  <si>
    <t>PK GTVT</t>
  </si>
  <si>
    <t>TTGĐ Y khoa</t>
  </si>
  <si>
    <t>TT pháp Y</t>
  </si>
  <si>
    <t>TTYT Bá Thước</t>
  </si>
  <si>
    <t>TTYT Cẩm Thủy</t>
  </si>
  <si>
    <t>TTYT Hà Trung</t>
  </si>
  <si>
    <t>TTYT Hậu Lộc</t>
  </si>
  <si>
    <t>TTYT Hoằng Hóa</t>
  </si>
  <si>
    <t>TTYT Lang chánh</t>
  </si>
  <si>
    <t>TTYT Nông cống</t>
  </si>
  <si>
    <t>TTYT Nga Sơn</t>
  </si>
  <si>
    <t>TTYT Như Thanh</t>
  </si>
  <si>
    <t>TTYT Quảng Xương</t>
  </si>
  <si>
    <t>TTYT Sầm Sơn</t>
  </si>
  <si>
    <t>TTYT Nghi Sơn</t>
  </si>
  <si>
    <t>TTYT Thạch Thành</t>
  </si>
  <si>
    <t>TTYT Thành Phố</t>
  </si>
  <si>
    <t>TTYT Thiệu hóa</t>
  </si>
  <si>
    <t>TTYT Thường xuân</t>
  </si>
  <si>
    <t>TTYT Vĩnh Lộc</t>
  </si>
  <si>
    <t>TTYT Yên Định</t>
  </si>
  <si>
    <t>Khối Trung tâm Y tế</t>
  </si>
  <si>
    <t>TTYT Như xuân</t>
  </si>
  <si>
    <t>TTYT Như Xuân</t>
  </si>
  <si>
    <t>TTYT Quan Hóa</t>
  </si>
  <si>
    <t>Nghi Sơn</t>
  </si>
  <si>
    <t>TTYT Mường Lát</t>
  </si>
  <si>
    <t>TTYT Đông Sơn</t>
  </si>
  <si>
    <t>TTYT Ngọc Lặc</t>
  </si>
  <si>
    <t>TTYT Triệu Sơn</t>
  </si>
  <si>
    <t>TTYT Triệu sơn</t>
  </si>
  <si>
    <t>TTYT Bỉm Sơn</t>
  </si>
  <si>
    <t>Vít khóa titanium 3.5 các cỡ</t>
  </si>
  <si>
    <t>G65</t>
  </si>
  <si>
    <t>G339</t>
  </si>
  <si>
    <t>G70.1</t>
  </si>
  <si>
    <t>G70.2</t>
  </si>
  <si>
    <t>G70.3</t>
  </si>
  <si>
    <t>G70.4</t>
  </si>
  <si>
    <t>G75.1</t>
  </si>
  <si>
    <t>G75.2</t>
  </si>
  <si>
    <t>G75.3</t>
  </si>
  <si>
    <t>G75.4</t>
  </si>
  <si>
    <t>G75.5</t>
  </si>
  <si>
    <t>G75.6</t>
  </si>
  <si>
    <t>G77.4</t>
  </si>
  <si>
    <t>G80.1</t>
  </si>
  <si>
    <t>G239.1</t>
  </si>
  <si>
    <t>GB325</t>
  </si>
  <si>
    <t>GB325.1</t>
  </si>
  <si>
    <t>GB325.2</t>
  </si>
  <si>
    <t>K13</t>
  </si>
  <si>
    <t>K94</t>
  </si>
  <si>
    <t>K57.1</t>
  </si>
  <si>
    <t>K57.2</t>
  </si>
  <si>
    <t>K57.3</t>
  </si>
  <si>
    <t>K57.4</t>
  </si>
  <si>
    <t>K67.3</t>
  </si>
  <si>
    <t>K67.4</t>
  </si>
  <si>
    <t>K67.6</t>
  </si>
  <si>
    <t>K67.7</t>
  </si>
  <si>
    <t>KB161</t>
  </si>
  <si>
    <t>KB161.1</t>
  </si>
  <si>
    <t>KB161.1.1</t>
  </si>
  <si>
    <t>KB161.1.2</t>
  </si>
  <si>
    <t>KB161.2</t>
  </si>
  <si>
    <t>KB161.2.1</t>
  </si>
  <si>
    <t>KB161.2.2</t>
  </si>
  <si>
    <t>KB161.2.3</t>
  </si>
  <si>
    <t>KB161.2.4</t>
  </si>
  <si>
    <t>KB161.2.5</t>
  </si>
  <si>
    <t>KB161.2.6</t>
  </si>
  <si>
    <t>KB163</t>
  </si>
  <si>
    <t>KB163.1</t>
  </si>
  <si>
    <t>KB163.1.1</t>
  </si>
  <si>
    <t>KB163.1.2</t>
  </si>
  <si>
    <t>KB163.2</t>
  </si>
  <si>
    <t>KB163.2.1</t>
  </si>
  <si>
    <t>KB163.2.2</t>
  </si>
  <si>
    <t>KB163.2.3</t>
  </si>
  <si>
    <t>KB163.2.4</t>
  </si>
  <si>
    <t>KB164</t>
  </si>
  <si>
    <t>KB164.1</t>
  </si>
  <si>
    <t>KB164.1.1</t>
  </si>
  <si>
    <t>KB164.1.2</t>
  </si>
  <si>
    <t>KB164.2</t>
  </si>
  <si>
    <t>KB164.2.1</t>
  </si>
  <si>
    <t>KB164.2.2</t>
  </si>
  <si>
    <t>KB165</t>
  </si>
  <si>
    <t>KB165.1</t>
  </si>
  <si>
    <t>KB165.1.1</t>
  </si>
  <si>
    <t>KB165.1.2</t>
  </si>
  <si>
    <t>KB165.1.3</t>
  </si>
  <si>
    <t>KB165.2</t>
  </si>
  <si>
    <t>KB165.2.1</t>
  </si>
  <si>
    <t>KB165.2.2</t>
  </si>
  <si>
    <t>KB165.2.3</t>
  </si>
  <si>
    <t>KB165.2.4</t>
  </si>
  <si>
    <t>KB165.2.5</t>
  </si>
  <si>
    <t>KB166</t>
  </si>
  <si>
    <t>KB166.1</t>
  </si>
  <si>
    <t>KB166.1.1</t>
  </si>
  <si>
    <t>KB166.1.2</t>
  </si>
  <si>
    <t>KB166.2</t>
  </si>
  <si>
    <t>KB166.2.1</t>
  </si>
  <si>
    <t>KB166.2.2</t>
  </si>
  <si>
    <t>KB166.2.3</t>
  </si>
  <si>
    <t>KB166.2.4</t>
  </si>
  <si>
    <t>KB167</t>
  </si>
  <si>
    <t>KB167.1</t>
  </si>
  <si>
    <t>KB167.1.1</t>
  </si>
  <si>
    <t>KB167.1.2</t>
  </si>
  <si>
    <t>KB167.2</t>
  </si>
  <si>
    <t>KB167.2.1</t>
  </si>
  <si>
    <t>KB167.2.2</t>
  </si>
  <si>
    <t>KB167.2.3</t>
  </si>
  <si>
    <t>KB167.2.4</t>
  </si>
  <si>
    <t>KB168</t>
  </si>
  <si>
    <t>KB168.1</t>
  </si>
  <si>
    <t>KB168.1.1</t>
  </si>
  <si>
    <t>KB168.1.2</t>
  </si>
  <si>
    <t>KB168.1.3</t>
  </si>
  <si>
    <t>KB168.1.4</t>
  </si>
  <si>
    <t>KB168.2</t>
  </si>
  <si>
    <t>KB168.2.1</t>
  </si>
  <si>
    <t>KB168.2.2</t>
  </si>
  <si>
    <t>KB169</t>
  </si>
  <si>
    <t>KB169.1</t>
  </si>
  <si>
    <t>KB169.1.1</t>
  </si>
  <si>
    <t>KB169.1.2</t>
  </si>
  <si>
    <t>KB169.2</t>
  </si>
  <si>
    <t>KB169.2.1</t>
  </si>
  <si>
    <t>KB169.2.2</t>
  </si>
  <si>
    <t>KB169.2.3</t>
  </si>
  <si>
    <t>K211</t>
  </si>
  <si>
    <t>K217</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</si>
  <si>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</si>
  <si>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K196</t>
  </si>
  <si>
    <t>K200</t>
  </si>
  <si>
    <t>K252</t>
  </si>
  <si>
    <t>K259</t>
  </si>
  <si>
    <t>V124</t>
  </si>
  <si>
    <t>Mã hàng hóa 2021 (Cũ)</t>
  </si>
  <si>
    <t>K70 + K72</t>
  </si>
  <si>
    <t>K195 + K197</t>
  </si>
  <si>
    <t>KB210.1</t>
  </si>
  <si>
    <t>KB210.2</t>
  </si>
  <si>
    <t>KB212.1</t>
  </si>
  <si>
    <t>KB212.2</t>
  </si>
  <si>
    <t>KB213.1</t>
  </si>
  <si>
    <t>KB213.2</t>
  </si>
  <si>
    <t>KB214.1</t>
  </si>
  <si>
    <t>KB214.2</t>
  </si>
  <si>
    <t>KB215.1</t>
  </si>
  <si>
    <t>KB215.2</t>
  </si>
  <si>
    <t>KB216.1</t>
  </si>
  <si>
    <t>KB216.2</t>
  </si>
  <si>
    <t>KB217.1</t>
  </si>
  <si>
    <t>KB217.2</t>
  </si>
  <si>
    <t>KB220.1</t>
  </si>
  <si>
    <t>KB220.2</t>
  </si>
  <si>
    <t>K246</t>
  </si>
  <si>
    <t>K274</t>
  </si>
  <si>
    <t>K275</t>
  </si>
  <si>
    <t>K237</t>
  </si>
  <si>
    <t>V99 + V100</t>
  </si>
  <si>
    <t>G189</t>
  </si>
  <si>
    <t>G281</t>
  </si>
  <si>
    <t>GB414.1</t>
  </si>
  <si>
    <t>GB414.2</t>
  </si>
  <si>
    <t>GB414.3</t>
  </si>
  <si>
    <t>GB414.4</t>
  </si>
  <si>
    <t>GB414.5</t>
  </si>
  <si>
    <t>GB414.6</t>
  </si>
  <si>
    <t>GB414.7</t>
  </si>
  <si>
    <t>GB414.8</t>
  </si>
  <si>
    <t>G419</t>
  </si>
  <si>
    <t>G427</t>
  </si>
  <si>
    <t>K145 + K143</t>
  </si>
  <si>
    <t>Kim làm bằng thép không gỉ
- Kim có cánh định vị cánh xoay (16G)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</si>
  <si>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 xml:space="preserve">Băng bằng vải lụa phủ keo, màu trắng. 100 %  sợi cellulose acetate đánh thành cuộn. Keo oxyd kẽm;  kích thước : 2,5cm x 5m. </t>
  </si>
  <si>
    <t>K190</t>
  </si>
  <si>
    <t>GB325.3</t>
  </si>
  <si>
    <t>GB325.4</t>
  </si>
  <si>
    <t>GB325.5</t>
  </si>
  <si>
    <t>GB325.6</t>
  </si>
  <si>
    <t>GB325.7</t>
  </si>
  <si>
    <t>GB325.8</t>
  </si>
  <si>
    <t>K57.5</t>
  </si>
  <si>
    <t>K57.6</t>
  </si>
  <si>
    <t>K57.7</t>
  </si>
  <si>
    <t>K57.8</t>
  </si>
  <si>
    <t>K57.9</t>
  </si>
  <si>
    <t>K57.10</t>
  </si>
  <si>
    <t>K57.11</t>
  </si>
  <si>
    <t>K57.12</t>
  </si>
  <si>
    <t>K66.1</t>
  </si>
  <si>
    <t>K66.2</t>
  </si>
  <si>
    <t>K76.1</t>
  </si>
  <si>
    <t>K76.2</t>
  </si>
  <si>
    <t>K148.1</t>
  </si>
  <si>
    <t>K148.2</t>
  </si>
  <si>
    <t>K148.3</t>
  </si>
  <si>
    <t>K148.4</t>
  </si>
  <si>
    <t>K148.5</t>
  </si>
  <si>
    <t>KB161.1.3</t>
  </si>
  <si>
    <t>KB161.1.4</t>
  </si>
  <si>
    <t>KB161.1.5</t>
  </si>
  <si>
    <t>KB161.1.6</t>
  </si>
  <si>
    <t>KB161.1.7</t>
  </si>
  <si>
    <t>KB161.2.7</t>
  </si>
  <si>
    <t>KB161.2.8</t>
  </si>
  <si>
    <t>KB161.2.9</t>
  </si>
  <si>
    <t>KB161.2.10</t>
  </si>
  <si>
    <t>KB161.2.11</t>
  </si>
  <si>
    <t>KB161.2.12</t>
  </si>
  <si>
    <t>KB161.2.13</t>
  </si>
  <si>
    <t>KB163.2.5</t>
  </si>
  <si>
    <t>KB167.2.5</t>
  </si>
  <si>
    <t>V48.1</t>
  </si>
  <si>
    <t>V48.2</t>
  </si>
  <si>
    <t>V48.3</t>
  </si>
  <si>
    <t>V48.4</t>
  </si>
  <si>
    <t>V48.5</t>
  </si>
  <si>
    <t xml:space="preserve">Gel sử dụng trong siêu âm,  Không có formaldehyde, Vô khuẩn, không phát hiện vi khuẩn Staphyloccus, Pseudomonas aeruginosa, Tổng số vi sinh vật khi hiếu &lt;10 CFU/g, tổng số nấm  &lt;10 CFU/g. gel trong, tan hoàn toàn trong nước, độ PH trong khoảng 6.5-7.5. </t>
  </si>
  <si>
    <t>Kim luồn tĩnh mạch kèm băng dính (băng dính kích thước 6x7cm, kim luồn 18G).Kim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</si>
  <si>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Kim luồn tĩnh mạch kèm băng dính (băng dính kích thước 6x7cm, kim luồn 20G).Kim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</si>
  <si>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Kim luồn tĩnh mạch kèm băng dính (băng dính kích thước 6x7cm, kim luồn 22G).Kim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</si>
  <si>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Kim luồn tĩnh mạch kèm băng dính (băng dính kích thước 6x7cm, kim luồn 24G).Kim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</si>
  <si>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Kim luồn tĩnh mạch kèm băng dính (băng dính kích thước 6x8cm, kim luồn 24G).Kim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</si>
  <si>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Giá trúng thầu</t>
  </si>
  <si>
    <t>Nhà thầu trúng thầu</t>
  </si>
  <si>
    <t>Mã hiệu VTYT</t>
  </si>
  <si>
    <t>Mã dùng chung (nếu có)</t>
  </si>
  <si>
    <t>Tên vật tư y tế trúng thầu</t>
  </si>
  <si>
    <t>Quy tắc đóng gói</t>
  </si>
  <si>
    <t>Hãng/nước sản xuất</t>
  </si>
  <si>
    <t>Nipro Corporation/ Nhật Bản</t>
  </si>
  <si>
    <t>Công ty cổ phẩn thiết bị vật tư y tế Thanh Hóa</t>
  </si>
  <si>
    <t>Công ty TNHH thiết bị y tế và dược phẩm An Phúc</t>
  </si>
  <si>
    <t xml:space="preserve"> 10 Miếng/hộp</t>
  </si>
  <si>
    <t>Invotec/ Mỹ</t>
  </si>
  <si>
    <t xml:space="preserve">Viện Trang thiết bị và Công trình y tế </t>
  </si>
  <si>
    <t>01 cái/ túi</t>
  </si>
  <si>
    <t>HS Hospital Service/Ý</t>
  </si>
  <si>
    <t>50 cái/ 1 hộp
500 cái/ 1 kiện</t>
  </si>
  <si>
    <t>Perfect/ Việt Nam</t>
  </si>
  <si>
    <t>Hộp 1 cái</t>
  </si>
  <si>
    <t>Umbra Medical products, Inc/ Mỹ</t>
  </si>
  <si>
    <t>Công ty TNHH thương mại và tổng hợp Vinatrading</t>
  </si>
  <si>
    <t>Hộp 24 sợi</t>
  </si>
  <si>
    <t>Catgut GmbH/ Đức</t>
  </si>
  <si>
    <t>Công ty cổ phần đầu tư và phát triển y tế Việt Anh SM</t>
  </si>
  <si>
    <t>Công ty TNHH thương mại đầu tư Việt Nam</t>
  </si>
  <si>
    <t>12 sợi/ hộp</t>
  </si>
  <si>
    <t>01 cái/hộp</t>
  </si>
  <si>
    <t>Công ty cổ phẩn thiết bị y tế và thương mại Hoa Cẩm Chướng</t>
  </si>
  <si>
    <t>1 cái/1 gói</t>
  </si>
  <si>
    <t>Công ty TNHH thiết bị y tế Tràng Thi</t>
  </si>
  <si>
    <t>Bộ/ Hộp</t>
  </si>
  <si>
    <t>Permedica/ Ý</t>
  </si>
  <si>
    <t>Biotechni/ Pháp</t>
  </si>
  <si>
    <t>1 cái/ túi</t>
  </si>
  <si>
    <t>Hộp/ 5 cái</t>
  </si>
  <si>
    <t>Ashitaka Factory of Terumo Corporation/ Nhật Bản</t>
  </si>
  <si>
    <t>Medk GmbH /Đức</t>
  </si>
  <si>
    <t>1 Bộ / Hộp</t>
  </si>
  <si>
    <t>01 bộ/hộp</t>
  </si>
  <si>
    <t>Túi 50 cái</t>
  </si>
  <si>
    <t>EF Medica SRL/ Italy</t>
  </si>
  <si>
    <t>Liên danh nhà thầu  Bình Minh</t>
  </si>
  <si>
    <t>Công ty TNHH thiết bị y tế và hóa chất Hoàng Phương</t>
  </si>
  <si>
    <t>Chai 1 lít</t>
  </si>
  <si>
    <t>Kim chạy thận nhân tạo AVF</t>
  </si>
  <si>
    <t>100 cái/hộp</t>
  </si>
  <si>
    <t>CPT/ Việt Nam</t>
  </si>
  <si>
    <t>H / 36 Sợi (tép)</t>
  </si>
  <si>
    <t>CT CP DP và TBYT An Phú/ Việt Nam</t>
  </si>
  <si>
    <t>Dung dịch rửa tay sát khuẩn 2% CHLORHEX</t>
  </si>
  <si>
    <t>GBL, Thổ Nhĩ Kỳ</t>
  </si>
  <si>
    <t>Dung dịch rửa tay sát khuẩn  4%
HANDIFAST CH</t>
  </si>
  <si>
    <t xml:space="preserve">Geotek medikal/ 
Thổ Nhĩ Kỳ </t>
  </si>
  <si>
    <t>Túi 1 cái</t>
  </si>
  <si>
    <t>Hubei Fuxin Medical Equipment Co., Ltd/ Trung Quốc</t>
  </si>
  <si>
    <t>Guangdong Ecan Medical Co., Ltd/ Trung Quốc</t>
  </si>
  <si>
    <t>Dây hút nhớt loại có kiểm soát các số</t>
  </si>
  <si>
    <t>Hitec Medical Co., Ltd/ Trung Quốc</t>
  </si>
  <si>
    <t>Manifolds 3 cổng  Medk</t>
  </si>
  <si>
    <t>Orion Sutures (India) Pvt Ltd/ Ấn Độ</t>
  </si>
  <si>
    <t>1 cái/túi</t>
  </si>
  <si>
    <t>XinrongBest
Trung Quốc</t>
  </si>
  <si>
    <t>10 cái/túi</t>
  </si>
  <si>
    <t>Mask oxy</t>
  </si>
  <si>
    <t>Tianjin Grand Paper Industry Co., Ltd/ Trung Quốc</t>
  </si>
  <si>
    <t>Túi 1 tập</t>
  </si>
  <si>
    <t>DANH MỤC VẬT TƯ Y TẾ TRÚNG THẦU VỚI SỐ LƯỢNG CHI TIẾT NĂM 2022 ĐẠT TIÊU CHUẨN KỸ THUẬT NHÓM 6 THEO THÔNG TƯ SỐ 14/2020/TT-BYT NGÀY 10/7/2020.</t>
  </si>
  <si>
    <t>DANH MỤC VẬT TƯ Y TẾ TRÚNG THẦU VỚI SỐ LƯỢNG CHI TIẾT NĂM 2022 ĐẠT TIÊU CHUẨN KỸ THUẬT NHÓM 5 THEO THÔNG TƯ SỐ 14/2020/TT-BYT NGÀY 10/7/2020.</t>
  </si>
  <si>
    <t>DANH MỤC VẬT TƯ Y TẾ TRÚNG THẦU VỚI SỐ LƯỢNG CHI TIẾT NĂM 2022 ĐẠT TIÊU CHUẨN KỸ THUẬT NHÓM 3 THEO THÔNG TƯ SỐ 14/2020/TT-BYT NGÀY 10/7/2020.</t>
  </si>
  <si>
    <t>Đa khoa tỉnh</t>
  </si>
  <si>
    <t>Nhóm TCKT theo TT 14/2020</t>
  </si>
  <si>
    <t>DANH MỤC VẬT TƯ Y TẾ TRÚNG THẦU VỚI SỐ LƯỢNG CHI TIẾT NĂM 2022</t>
  </si>
  <si>
    <t>Băng dính lụa 2,5cm x 5m</t>
  </si>
  <si>
    <t>Hộp 1 cuộn</t>
  </si>
  <si>
    <t>Zhejiang Bangli Medical Products Co., Ltd/ Trung Quốc</t>
  </si>
  <si>
    <t>Băng dính lụa 5cm x 5m</t>
  </si>
  <si>
    <t>Kim luồn tĩnh mạch có cánh có cổng tiêm</t>
  </si>
  <si>
    <t>1000 cái/thùng 100 cái/hộp</t>
  </si>
  <si>
    <t>Bio Med - Ấn Độ</t>
  </si>
  <si>
    <t>Kim lọc thận 16G</t>
  </si>
  <si>
    <t>500 cái/thùng</t>
  </si>
  <si>
    <t>Baihe, Trung Quốc</t>
  </si>
  <si>
    <t>Viện Trang thiết bị và Công trình y tế</t>
  </si>
  <si>
    <t>Găng tay cao su y tế có bột các cỡ</t>
  </si>
  <si>
    <t>Hộp 50 đôi</t>
  </si>
  <si>
    <t>Sri trang/ Thái Lan</t>
  </si>
  <si>
    <t>Túi máu ba 250 ml: Karmi Blood Bag Triple 250ml</t>
  </si>
  <si>
    <t>40 túi/thùng</t>
  </si>
  <si>
    <t>Kawasumi/
Thái Lan</t>
  </si>
  <si>
    <t>Công ty TNHH thiết bị y tế dược phẩm An Phúc</t>
  </si>
  <si>
    <t>Túi máu ba 350 ml: Karmi Blood Bag Triple 350ml</t>
  </si>
  <si>
    <t>32 túi/thùng</t>
  </si>
  <si>
    <t>Ống đặt nội khí quản có bóng các cỡ</t>
  </si>
  <si>
    <t>Bình dẫn lưu vết thương 200ml, 400ml</t>
  </si>
  <si>
    <t>Catheter trợ giúp can thiệp FalconTM Coronary Guiding Catheter</t>
  </si>
  <si>
    <t>Chỉ phẫu thuật Oryl 910 số 2/0</t>
  </si>
  <si>
    <t>Chỉ phẫu thuật Oryl 910 số 3/0</t>
  </si>
  <si>
    <t>Chỉ phẫu thuật Oryl 910 số 4/0</t>
  </si>
  <si>
    <t>Tay dao mổ điện</t>
  </si>
  <si>
    <t>Yueh Sheng - Đài Loan</t>
  </si>
  <si>
    <t xml:space="preserve">Rọ lấy sỏi Nitinol </t>
  </si>
  <si>
    <t>1 Cái/ 1 hộp</t>
  </si>
  <si>
    <t>Filter lọc khuẩn kèm làm ẩm</t>
  </si>
  <si>
    <t>Đầu côn vàng 200 ul</t>
  </si>
  <si>
    <t>1000 cái/ túi</t>
  </si>
  <si>
    <t>Jiangsu Huida/ Trung Quốc</t>
  </si>
  <si>
    <t>Đầu côn xanh 1000 ul</t>
  </si>
  <si>
    <t>500 cái/ túi</t>
  </si>
  <si>
    <t>Giấy điện tim 6 cần 110mm*140mm*200 tờ</t>
  </si>
  <si>
    <t>Dẫn lưu kín vết mổ 200ml</t>
  </si>
  <si>
    <t>Dẫn lưu kín vết mổ 400ml</t>
  </si>
  <si>
    <t xml:space="preserve"> Kim luồn tĩnh mạch số 18G, 20G, 22G, 24G, (HEALCATH cannula) (dạng bút)</t>
  </si>
  <si>
    <t xml:space="preserve">HARSORIA - ẤN ĐỘ </t>
  </si>
  <si>
    <t>Chỉ Caresorb Plus (Polyglactin 910 có kháng khuẩn) số 1</t>
  </si>
  <si>
    <t>Chỉ Caresorb số 2/0</t>
  </si>
  <si>
    <t>Chỉ Caresorb số 3/0</t>
  </si>
  <si>
    <t>H / 36 (tép)</t>
  </si>
  <si>
    <t>Gen siêu âm STAR SONOG</t>
  </si>
  <si>
    <t>Can 5L</t>
  </si>
  <si>
    <t>Miếng cầm máu tại mũi 
 22-60402</t>
  </si>
  <si>
    <t>Viện Trang thiết bị và Công trình Y tế</t>
  </si>
  <si>
    <t xml:space="preserve">Kim chọc dò và gây tê tủy sống số 22 </t>
  </si>
  <si>
    <t>25 cái/hộp</t>
  </si>
  <si>
    <t>Kim chọc dò và gây tê tủy sống số 25</t>
  </si>
  <si>
    <t xml:space="preserve">Ống dẫn lưu đường mật qua da có khóa HS General Purpose </t>
  </si>
  <si>
    <t>Ống thông (catheter) chụp mạch ngoại biên Radifocus Glidecath</t>
  </si>
  <si>
    <t>Hộp/ 3 cái</t>
  </si>
  <si>
    <t>Ống thông can thiệp FalconTM Coronary Guiding Catheter</t>
  </si>
  <si>
    <t>Marlin Violet số 1</t>
  </si>
  <si>
    <t>Marlin Violet số 2/0</t>
  </si>
  <si>
    <t>Marlin Violet số 4/0</t>
  </si>
  <si>
    <t>Thủy tinh thể mềm Sensar 1</t>
  </si>
  <si>
    <t>AMO/Mỹ Hãng chủ sở hữu: Johnson &amp; Johnson/ Mỹ</t>
  </si>
  <si>
    <t>Biomet Orthopedics - Mỹ/ Biomet France SARL - Pháp</t>
  </si>
  <si>
    <t xml:space="preserve">Khớp háng toàn phần không xi măng chuôi filler phủ HA Ceramic on PE </t>
  </si>
  <si>
    <t xml:space="preserve">Khớp háng toàn phần không xi măng SL X-pore/Ceramic </t>
  </si>
  <si>
    <t>Khớp háng toàn phần không xi măng hai trục linh động Apogee Dual Mobility Ceramic on PE</t>
  </si>
  <si>
    <t>Bộ mở đường vào động mạch quay ái nước Radifocus Introducer II M Coat</t>
  </si>
  <si>
    <t>KYPHON- Kim chọc dò cuống sống</t>
  </si>
  <si>
    <t>Argon/ Mỹ</t>
  </si>
  <si>
    <t xml:space="preserve">KYPHON_Bộ kim và mũi khoan đốt sống </t>
  </si>
  <si>
    <t>Medtronic/ Mexico</t>
  </si>
  <si>
    <t xml:space="preserve">KYPHON - Bóng nong thân đốt sống </t>
  </si>
  <si>
    <t>KYPHON-Xi lanh bơm phồng bóng có đồng hồ đo áp lực</t>
  </si>
  <si>
    <t>Merit/Mỹ</t>
  </si>
  <si>
    <t>KYPHON- Xi măng ngoại khoa</t>
  </si>
  <si>
    <t>Tecres Spa/Italy</t>
  </si>
  <si>
    <t>KYPHON Mixer - Bộ trộn và phân phối xi măng gắn xương</t>
  </si>
  <si>
    <t>Medtronic/ Mỹ</t>
  </si>
  <si>
    <t>KYPHON- Dụng cụ đưa xi măng vào thân đốt sống size 3</t>
  </si>
  <si>
    <t>KYPHON- Kim chọc dò đốt sống</t>
  </si>
  <si>
    <t>Medtronic/
Mexico</t>
  </si>
  <si>
    <t>Teknimed/ Pháp</t>
  </si>
  <si>
    <t>T040320Z
T060430/ T060431
T060406</t>
  </si>
  <si>
    <t>A30-E09642</t>
  </si>
  <si>
    <t>KBT-250CSM6P</t>
  </si>
  <si>
    <t>KBT-350CSM6PZ</t>
  </si>
  <si>
    <t>Latex Powdered Examination Gloves</t>
  </si>
  <si>
    <t>A02A</t>
  </si>
  <si>
    <t>N07.06.030.157.000003</t>
  </si>
  <si>
    <t>T15D</t>
  </si>
  <si>
    <t>N07.06.030.157.000001</t>
  </si>
  <si>
    <t>K09A</t>
  </si>
  <si>
    <t>N07.06.030.157.000008</t>
  </si>
  <si>
    <t>A08A</t>
  </si>
  <si>
    <t>N07.06.030.157.000004</t>
  </si>
  <si>
    <t>C01A</t>
  </si>
  <si>
    <t>N07.06.030.157.000005</t>
  </si>
  <si>
    <t>A07A</t>
  </si>
  <si>
    <t>N07.06.030.157.000002</t>
  </si>
  <si>
    <t>F04B</t>
  </si>
  <si>
    <t>N07.06.030.157.000007</t>
  </si>
  <si>
    <t>F05A</t>
  </si>
  <si>
    <t>80307</t>
  </si>
  <si>
    <t>0403002404</t>
  </si>
  <si>
    <t>N03.03.010.174. 000004</t>
  </si>
  <si>
    <t>0403003204</t>
  </si>
  <si>
    <t>N03.03.010.174. 000005</t>
  </si>
  <si>
    <t>N06.04.053.294.000001</t>
  </si>
  <si>
    <t>F 3240 SG</t>
  </si>
  <si>
    <t>22-60402</t>
  </si>
  <si>
    <t>FN-1612ZS</t>
  </si>
  <si>
    <t>HSGPLXXXX</t>
  </si>
  <si>
    <t>N04.02.030.633.ZZZZZZ</t>
  </si>
  <si>
    <t>9823253RH2821</t>
  </si>
  <si>
    <t>N04.03.100.572.000003</t>
  </si>
  <si>
    <t>9823253RH1641</t>
  </si>
  <si>
    <t>N04.03.100.572.ZZZZZZ</t>
  </si>
  <si>
    <t>9823253RH2921</t>
  </si>
  <si>
    <t>N04.03.100.572.000007</t>
  </si>
  <si>
    <t>9823253RH2911</t>
  </si>
  <si>
    <t>N04.03.100.572.000008</t>
  </si>
  <si>
    <t>RF*XB45108M</t>
  </si>
  <si>
    <t>N04.04.010.230.000050</t>
  </si>
  <si>
    <t>RF*YG15110M</t>
  </si>
  <si>
    <t>N04.04.010.230.000006</t>
  </si>
  <si>
    <t>RF*XG95107M</t>
  </si>
  <si>
    <t>N04.04.010.230.000051</t>
  </si>
  <si>
    <t>RF*XB4510GM</t>
  </si>
  <si>
    <t>N04.04.010.230.000055</t>
  </si>
  <si>
    <t>RF*XB55108M</t>
  </si>
  <si>
    <t>N04.04.010.230.000056</t>
  </si>
  <si>
    <t>RF*XG95110M</t>
  </si>
  <si>
    <t>N04.04.010.230.000057</t>
  </si>
  <si>
    <t>7838-50</t>
  </si>
  <si>
    <t>N04.04.010.241.000066</t>
  </si>
  <si>
    <t>7874-20</t>
  </si>
  <si>
    <t>N04.04.010.241.000046</t>
  </si>
  <si>
    <t>7833-H0</t>
  </si>
  <si>
    <t>N04.04.010.241.000062</t>
  </si>
  <si>
    <t>7875-20</t>
  </si>
  <si>
    <t>N04.04.010.241.000030</t>
  </si>
  <si>
    <t>AAB00</t>
  </si>
  <si>
    <t>N06.03.010.004.000006</t>
  </si>
  <si>
    <t>FI040xx;
MU-Txx;
MUDB28-xx;
MU-VISxx;
CER285-xx</t>
  </si>
  <si>
    <t>N06.04.051.465.000001</t>
  </si>
  <si>
    <t>352xx
363xx
367xx
202xx
157xx</t>
  </si>
  <si>
    <t>N06.04.051.596.000002</t>
  </si>
  <si>
    <t>FI040xx;
CAPxx;
 IDM28-xx+;
CER285-xx</t>
  </si>
  <si>
    <t>N06.04.051.465.zzzzzz</t>
  </si>
  <si>
    <t>RM*AF6J10SQW</t>
  </si>
  <si>
    <t>N07.01.110.230.000007</t>
  </si>
  <si>
    <t>03183470E7</t>
  </si>
  <si>
    <t>N03.02.070.104.zzzzzz</t>
  </si>
  <si>
    <t>03203470E7</t>
  </si>
  <si>
    <t>03223470E7</t>
  </si>
  <si>
    <t>03243470E7</t>
  </si>
  <si>
    <t>GTA40A40L90</t>
  </si>
  <si>
    <t>N05.02.040.057.000025</t>
  </si>
  <si>
    <t>GT30A26</t>
  </si>
  <si>
    <t>N05.02.040.057.000019</t>
  </si>
  <si>
    <t>GT20A26</t>
  </si>
  <si>
    <t>N05.02.040.057.000018</t>
  </si>
  <si>
    <t>STAR SONOG</t>
  </si>
  <si>
    <t>EGM 2.5</t>
  </si>
  <si>
    <t>EGM 5</t>
  </si>
  <si>
    <t>BM0013</t>
  </si>
  <si>
    <t>N03.02.070.260.000004</t>
  </si>
  <si>
    <t>BM0015</t>
  </si>
  <si>
    <t>N03.02.070.260.000006</t>
  </si>
  <si>
    <t>BM0016</t>
  </si>
  <si>
    <t>N03.02.070.260.000007</t>
  </si>
  <si>
    <t>EC110130HC</t>
  </si>
  <si>
    <t>EC110135HC</t>
  </si>
  <si>
    <t>EC110140HC</t>
  </si>
  <si>
    <t>EC110145HC</t>
  </si>
  <si>
    <t>EC110150HC</t>
  </si>
  <si>
    <t>EC110160HC</t>
  </si>
  <si>
    <t>EC110165HC</t>
  </si>
  <si>
    <t>EC110170HC</t>
  </si>
  <si>
    <t>EC110175HC</t>
  </si>
  <si>
    <t>EC110180HC</t>
  </si>
  <si>
    <t>EC110185HC</t>
  </si>
  <si>
    <t>EC110155HC</t>
  </si>
  <si>
    <t>HTP0012</t>
  </si>
  <si>
    <t>HTP1012</t>
  </si>
  <si>
    <t>HTD0505</t>
  </si>
  <si>
    <t>HTD0506</t>
  </si>
  <si>
    <t>HTD0508</t>
  </si>
  <si>
    <t>HTD05010</t>
  </si>
  <si>
    <t>HTD05012</t>
  </si>
  <si>
    <t>HTD05014</t>
  </si>
  <si>
    <t>HTD05016</t>
  </si>
  <si>
    <t>10D75DZ26</t>
  </si>
  <si>
    <t>N05.02.040.YYY.ZZZZZZ</t>
  </si>
  <si>
    <t>10F75DZ26</t>
  </si>
  <si>
    <t>10G75DZ17</t>
  </si>
  <si>
    <t>GSBZ…/ GSBN…</t>
  </si>
  <si>
    <t>GSBZ1990
GSBN1990</t>
  </si>
  <si>
    <t>N07.04.100.300.000002</t>
  </si>
  <si>
    <t>GSBZ19110
GSBN19110</t>
  </si>
  <si>
    <t>N07.04.100.300.000003</t>
  </si>
  <si>
    <t>GSBZ2290
GSBN2290</t>
  </si>
  <si>
    <t>N07.04.100.300.000004</t>
  </si>
  <si>
    <t>GSBZ22110
GSBN22110</t>
  </si>
  <si>
    <t>N07.04.100.300.000005</t>
  </si>
  <si>
    <t>GSBZ390
GSBN390</t>
  </si>
  <si>
    <t>N07.04.100.300.000006</t>
  </si>
  <si>
    <t>6123-3106</t>
  </si>
  <si>
    <t>N07.06.040.485.ZZZZZZ</t>
  </si>
  <si>
    <t>6123-3107</t>
  </si>
  <si>
    <t>6123-3108</t>
  </si>
  <si>
    <t>6123-3109</t>
  </si>
  <si>
    <t>6123-3206</t>
  </si>
  <si>
    <t>6123-3207</t>
  </si>
  <si>
    <t>6123-3208</t>
  </si>
  <si>
    <t>6511-2110</t>
  </si>
  <si>
    <t>6511-2112</t>
  </si>
  <si>
    <t>6511-2114</t>
  </si>
  <si>
    <t>6511-2116</t>
  </si>
  <si>
    <t>N07.06.040.485.000202</t>
  </si>
  <si>
    <t>6511-2118</t>
  </si>
  <si>
    <t>N07.06.040.485.000203</t>
  </si>
  <si>
    <t>6511-2120</t>
  </si>
  <si>
    <t>N07.06.040.485.000204</t>
  </si>
  <si>
    <t>6511-2122</t>
  </si>
  <si>
    <t>N07.06.040.485.000205</t>
  </si>
  <si>
    <t>6511-2124</t>
  </si>
  <si>
    <t>N07.06.040.485.000206</t>
  </si>
  <si>
    <t>6511-2126</t>
  </si>
  <si>
    <t>N07.06.040.485.000207</t>
  </si>
  <si>
    <t>6511-2128</t>
  </si>
  <si>
    <t>N07.06.040.485.000208</t>
  </si>
  <si>
    <t>6511-2130</t>
  </si>
  <si>
    <t>N07.06.040.485.000209</t>
  </si>
  <si>
    <t>6511-2132</t>
  </si>
  <si>
    <t>N07.06.040.485.000210</t>
  </si>
  <si>
    <t>6511-2134</t>
  </si>
  <si>
    <t>N07.06.040.485.000211</t>
  </si>
  <si>
    <t>6118-3006</t>
  </si>
  <si>
    <t>N07.06.040.485.000181</t>
  </si>
  <si>
    <t>6118-3008</t>
  </si>
  <si>
    <t>N07.06.040.485.000183</t>
  </si>
  <si>
    <t>6245-3004</t>
  </si>
  <si>
    <t>6245-3005</t>
  </si>
  <si>
    <t>6512-2130</t>
  </si>
  <si>
    <t>N07.06.040.485.000244</t>
  </si>
  <si>
    <t>6512-2132</t>
  </si>
  <si>
    <t>N07.06.040.485.000245</t>
  </si>
  <si>
    <t>6128-3008</t>
  </si>
  <si>
    <t>6128-3010</t>
  </si>
  <si>
    <t>6128-3012</t>
  </si>
  <si>
    <t>6512-2126</t>
  </si>
  <si>
    <t>N07.06.040.485.000242</t>
  </si>
  <si>
    <t>6512-2134</t>
  </si>
  <si>
    <t>N07.06.040.485.000246</t>
  </si>
  <si>
    <t>6512-2136</t>
  </si>
  <si>
    <t>N07.06.040.485.000247</t>
  </si>
  <si>
    <t>6512-2138</t>
  </si>
  <si>
    <t>N07.06.040.485.000248</t>
  </si>
  <si>
    <t>6338-3106</t>
  </si>
  <si>
    <t>6338-3208</t>
  </si>
  <si>
    <t>6512-2164</t>
  </si>
  <si>
    <t>N07.06.040.485.000260</t>
  </si>
  <si>
    <t>6512-2170</t>
  </si>
  <si>
    <t>6340-3108</t>
  </si>
  <si>
    <t>6340-3208</t>
  </si>
  <si>
    <t>6511-2138</t>
  </si>
  <si>
    <t>N07.06.040.485.000231</t>
  </si>
  <si>
    <t>6511-2140</t>
  </si>
  <si>
    <t>N07.06.040.485.000232</t>
  </si>
  <si>
    <t>6325-3107</t>
  </si>
  <si>
    <t>6325-3109</t>
  </si>
  <si>
    <t>6325-3207</t>
  </si>
  <si>
    <t>6325-3209</t>
  </si>
  <si>
    <t>6512-2128</t>
  </si>
  <si>
    <t>6130-3006</t>
  </si>
  <si>
    <t>6130-3008</t>
  </si>
  <si>
    <t>4616-5031</t>
  </si>
  <si>
    <t>N07.06.040.485.000xxx</t>
  </si>
  <si>
    <t>HTA1303</t>
  </si>
  <si>
    <t>HTA0102; HTA0104</t>
  </si>
  <si>
    <t>HDTN02</t>
  </si>
  <si>
    <t>N08.00.190.461.000001</t>
  </si>
  <si>
    <t>HDTN03</t>
  </si>
  <si>
    <t>N08.00.190.461.000002</t>
  </si>
  <si>
    <t>DANH MỤC VẬT TƯ Y TẾ TRÚNG THẦU (LẦN 2)</t>
  </si>
  <si>
    <t>Mã hàng hóa</t>
  </si>
  <si>
    <t>Tên thương mại trúng thầu</t>
  </si>
  <si>
    <t>Quy cách đóng gói</t>
  </si>
  <si>
    <t>Đặc tính thông số kỹ thuật trúng thầu</t>
  </si>
  <si>
    <t>Hãng sản xuất/ Nước sản xuất</t>
  </si>
  <si>
    <t>Số lượng trúng thầu</t>
  </si>
  <si>
    <t>Thành tiền</t>
  </si>
  <si>
    <t>Nhóm 3</t>
  </si>
  <si>
    <t>• Kim gây tê tủy sống đầu Quinck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Que thông nòng có màu theo quy ước</t>
  </si>
  <si>
    <t>• Kim gây tê tủy sống đầu Quinck có 3 mặt vát sắc.
• Thiết kế chuôi kim cải tiến
• Thiết kế lăng kính pha lê phản quang trong chuôi kim( Lăng kính có màu sáng bạc trước khi có dịch não tuỷ chảy ra, lăng kính chuyển sang trong suốt khi có dịch não tuỷ chảy ra).
+ Kim 25G 3⅟₂: chiều dài: 88mm (3 ⅟₂ inch), đường kính: 0.5 mm
• Que thông nòng có màu theo quy ước</t>
  </si>
  <si>
    <t>Chiều dài: Từ 25cm đến 30 cm; 
 - Đường kính: Từ 6Fr đến 16Fr; 
 - Khả năng tương thích dây dẫn: 0.035 "; 
 - Làm bằng chất liệu polyurethanen
- Phần xoắn với lỗ thông lớn
- Hệ thống ma sát thấp, chống xoắn, tương thích sinh học cao, đàn hồi tốt
- Hệ thống locking 
- Trọn bộ bao gồm: dao nhọn hình tam giác, và dụng cụ làm cứng ống dẫn lưu, ống dẫn lưu phủ Hydrophilic và khoá</t>
  </si>
  <si>
    <t>Bộ phận kết nối 3 cổng ( Có thêm loại 2 và 4 cổng đáp ứng nhu cầu khác nhau của khách hàng). Áp lực 200, 500, 600 PSI, cổng xoay phải On hoặc OFF. Gắn khớp với dây nối. Khóa dễ chỉnh, chắc chắn. Vật liệu Polycarbonate với đường kính ống 0,093" . Riêng đối với loại có 3 cổng ( Có sẵn dây nối dài 20cm đối với cổng kết nối dạng xoay)
* Thiết kế khóa vặn chỗ tay cầm trơn tru với 3 màu sắc: Xanh, trắng, đỏ
* Thân trong suốt giúp quan sát dễ dàng.</t>
  </si>
  <si>
    <t xml:space="preserve">Kích thước 5Fr dài 65, 70, 80, 100cm. Trục linh hoạt, phủ lớp ái nước M Coat. Lòng rộng 1.1mm đối với catheter cỡ 5F. Cấu trúc 3 lớp: Lớp giữa là lớp đan kép, Lớp trong là Nylon-polyurethane. Lớp ngoài là Polyurethane elastomer. Tiệt trùng: Oxide Ethylene. 
</t>
  </si>
  <si>
    <t xml:space="preserve">Cỡ 6F
- Mềm vừa phải, đầu tip mềm
- Đầy đủ hình dạng để đưa được đến đích
- 7cm đoạn đầu tip và 25 cm đoạn tay cầm không phủ ái nước
- Cỡ 6Fr có lòng rộng 0,071" đủ để đưa được 2 bóng nong động mạch vành. </t>
  </si>
  <si>
    <t xml:space="preserve">Cấu tạo 3 lớp: Lớp trong nhẵn là PTFE, Lớp đan kép bằng lưới kim loại ở giữa, lớp vỏ ngoài được làm mềm ở đoạn xa. Đầu mềm .Có loại 5F đầu thẳng để luồn trong ống thông 6Fr . Cỡ 6F có đường kính trong 0,071 inch, đường kính ngoài 0.081 inch. Cỡ 5F có đường kính trong 0,058 inch, đường kính ngoài 0.069 inch.Có khả năng nhớ, giữ được hình dạng tiêu chuẩn sau khi đi qua đoạn mạch cong queo. Kích thước: cỡ  6Fr dài 85 cm, 100cm, 120cm, thiết kế đầu dạng  JR Tiệt trùng: Oxide Ethylene. </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</si>
  <si>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</si>
  <si>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</si>
  <si>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</si>
  <si>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</si>
  <si>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Lồi cầu chất liệu Cobalt - Chrome, gập chuyển dộng 145 độ. Thu hẹp mặt trước.Condyles rộng sau
Lót đệm mâm chày nén đúc từ Polyethylene cao phân tử. Độ dốc phía sau mâm chày 3º, xoay vòng trong /bên ngoài 15 °; có 7 cỡ từ 63mm đến 83mm, Độ dày của mâm chày từ 8mm tới 18mm. Các khuôn ép nén trực tiếp mâm chày và lớp đệm tạo ra một liên kết cơ khí giữa polyethylene và cobalt chrome vững chắc.</t>
  </si>
  <si>
    <t>1.  Cuống khớp không xi măng : Vật liệu  titanium TA6V ELI  phủ  HA ( hydroxyl apatite)  cổ  5°42'30'' các cỡ và chiều dài tương ứng là: 8x125mm,9x130mm,10x140mm,11x145mm,12x150mm,13x155mm,14x160mm,15x165mm,16x170mm,18x180mm, 20x190mm.
2. Ổ cối không xi măng: Vật liệu TA6V ELI,  phủ HA ( hydroxyl apatite). Có 12 cỡ đường kính:  44 - 62 mm  có 5 lỗ để bắt vít. 
3. Lót ổ cối:  Chất liệu Polyethylene bờ chống trật khớp 8 độ.
4. Vít ổ cối: Chất liệu titanium TA6V ELI đường kính 6.5mm dài từ 15;20;25;30;35;30;45;50 mm .
5. Chỏm khớp Alumine Alumina CERAMIC : Đường kính 28 mm, chất liệu c chiều dài cổ: - 3.5 ; +0; +3.5 mm.</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</si>
  <si>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Biolox Delta Ceramic,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kết hợp Vitamin E, Gờ chống trật 20º; Vít ổ cối: Titanium dài 20-60mm</t>
  </si>
  <si>
    <t>Thông số kỹ thuật: 
1. Cuống khớp không xi măng: Vật liệu  titanium TA6V ELI  phủ  HA ( hydroxyl apatide).  cổ  5°42'30'' các cỡ và chiều dài tương ứng là: 8x125mm,9x130mm,10x140mm,11x145mm,12x150mm,13x155mm,14x160mm,15x165mm,16x170mm,18x180mm, 20x190mm.
2. Ổ cối không xi măng Apogee: Vật liệu TA6V ELI, phủ HA ( hydroxyl apatite) 
3. Lót ổ cối:  Chất liệu PE  
4. Chỏm khớp: chất liệu  Alumine Alumina  CERAMIC : Đường kính 28 mm, chiều dài cổ: - 3.5 ; +0; +3.5 mm.</t>
  </si>
  <si>
    <t xml:space="preserve">Cấu tạo bao gồm các thành phần sau: Kim catheter chọc mạch cỡ 20G. Guide wire plastic cỡ 0.025" x 45cm. Bơm tiêm 2.5mL. Introducer Sheath. Delator. Dao rạch da. Đặc điểm và hình dạng: Sheath có lớp ái nước M Coating. Guide wire dài 0.025" dài 45cm để dẫn đường cho Delator và Sheath; Van cầm máu hình chữ thập kiểu "Cross-Cut Kích thước: Cỡ 6Fr dài 10cm. Vật liệu: Sheath được phủ lớp ái nước M Coating. Tiệt trùng bằng Oxide Ethylene. </t>
  </si>
  <si>
    <t xml:space="preserve">Bộ dụng cụ bơm xi măng không bóng tạo hình thân đốt sống như sau: 
1.Kim chọc dò: Kim trocar có nòng rỗng và có cây lõi bên trong, dùng để dùi chân cung và bơm xi măng. Có 2 loại 11G và 13G, dài 125mm
2.Bộ trộn và phân phối xi măng: gồm: tay quay trộn xi măng, phễu dùng để trộn xi măng và dung dịch, thanh trộn dẹp 2 đầu, xi lanh để hút và bơm xi măng, 1 tay cầm, 1 ống nối. 
3.Xi măng:Tự cứng lại. Có tính cản quang. Thành phần hóa học : 50% chất cản quang tốc độ cao, 5% HA (5% Hydroxyapatite). </t>
  </si>
  <si>
    <t xml:space="preserve">Điện cực đo tim nền xốp.
* Thiết kế hình chữ nhật nền xốp, mềm mại.
* Nút điện cực bằng vật liệu thép không gỉ, dẫn truyền tín hiệu tốt.
* Gel dính keo Acrylate, có độ dính tốt.
* Kích thước 3,7cm x 3,3cm. </t>
  </si>
  <si>
    <t>Kim chọc dò cuống sống, mũi vát, đầu kim cương, 2 mặt vát, cỡ 11, vật liệu : Hợp kim y tế gồm 01 kim và thân rỗng nòng dẫn xi măng vào thân sống, có điểm đánh dấu hướng mũi kim, 
'- Chiều dài kim toàn thân là 14,5cm</t>
  </si>
  <si>
    <t>- Hợp kim y tế cao cấp gồm:  02 Ống rỗng nòng đk 4.2mm, mũi khoan thân đốt 
sống cỡ 3, kim mũi nhọn và kim đầu tù.</t>
  </si>
  <si>
    <t>- Bóng nong thân đốt dưới áp lực của dung dịch 
'- Nhiều size và kích cỡ, đường kính 10,15,20 cỡ 3, dung tích tối đa là 6ml
'- Áp lực tối đa là 400 psi trong xương xốp</t>
  </si>
  <si>
    <t>- Xi lanh bơm phồng có đồng hồ đo áp lực bóng nong
'- Vật liệu: Nhựa y tế tổng hợp cao cấp</t>
  </si>
  <si>
    <t>- Xi măng sinh học có độ quánh cao kèm dung dịch pha đơn 
- Dung tích từ 17-19cc, thời gian đông cứng khoảng 15 phút</t>
  </si>
  <si>
    <t>- Vật liệu nhựa y tế cao cấp</t>
  </si>
  <si>
    <t>- Dụng cụ bằng nhựa y tế cao cấp, ống rỗng nòng đường kính 3mm
'- Dung tích 1.5cc, được chia làm 3 vạch phân cách</t>
  </si>
  <si>
    <t>- Kim chuyên dùng cho sinh thiết mô đốt sống, size 3, đầu có gai nhọn giữ xương</t>
  </si>
  <si>
    <t>- Kim làm bằng thép không gỉ, đầu kim có 3 mặt vát, sắc bén, dễ lấy ven và giảm đau.
- Kim có ống chụp bảo vệ khi chưa sử dụng dạng bút thuận tiện .
- Ống catheter có 2 vạch cản quang làm từ chất liệu PTFE nhựa y tế tương thích sinh học có tính đàn hồi, chống xoắn-gập. Đầu ống catheter hình vát nón ôm sát kim giúp dễ dàng lấy ven, gây tổn thương ít, ít đau.
- Kim không cánh không của bơm thuốc.
- Khoang báo máu thiết kế trong xuất với màng thoát khí không thấm nước, dễ dàng xác định lấy đúng ven.
- khử trùng bằng khí EO( Ethylene Oxide).
- Thời gian lưu kim 96 giờ.
- 18G; Ø (1,3 x 45) mm; Flow/ Rate 85ml/ min.
-  20G; Ø (1,1 x 33) mm; Flow/ Rate 55ml/ min.
-  22G; Ø (0,9 x 25) mm; Flow/ Rate 33ml/ min.    
-  24G; Ø (0,7 x 19) mm; Flow/ Rate 18ml/ min.</t>
  </si>
  <si>
    <t>Nhóm 5</t>
  </si>
  <si>
    <t>Kim làm bằng thép không gỉ
- Kim có cánh định vị cánh xoay với màu xanh (16G), màu cam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</si>
  <si>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Gel sử dụng trong siêu âm,  Không có formaldehyde, Vô khuẩn, không phát hiện vi khuẩn Staphyloccus, Pseudomonas aeruginosa, Tổng số vi sinh vật khi hiếu &lt;10 CFU/g, tổng số nấm  &lt;10 CFU/g. gel trong, tan hoàn toàn trong nước, độ PH trong khoảng 6.5-7.5.</t>
  </si>
  <si>
    <t>Thành phần: Chlohexidine Gluconate 2% ( 20mg/ml), Nonoxinol 15, Acid Acetic, Hydroxyethylcellulose, Dihydroxyethyl Cocamine oxide, chất tạo màu Tartrazine và Brilliant FCF. Diệt khuẩn nhanh, phổ rộng, tác động diệt khuẩn duy trì kéo dài trong 4 giờ, chất làm mềm, dưỡng ẩm.                                                   pH=5,5
- Kháng khuẩn trên phạm vi rộng trong vòng 30 giây
- Vệ sinh theo tiêu chuẩn EN 1500; 3 ml/ 30 giây
- Khử trùng phẫu thuật theo tiêu chuẩn EN 12791; 2x3 ml / 1,50 phút</t>
  </si>
  <si>
    <t>Nhóm 6</t>
  </si>
  <si>
    <t>Thành phần: Chlohexidine Gluconate 4% ( 40mg/ml), Nonoxinol 15, Carmoisine, Hydroxyethylcellulose, Acid Acetic, Isopropyl alcohol. Diệt khuẩn nhanh, phổ rộng, tác động diệt khuẩn duy trì kéo dài trong 4 giờ, chất làm mềm, dưỡng ầm. pH= 5,3
- Diệt các Vi khuẩn, khuẩn lao, thuốc diệt nấm và vi-rút
- Vệ sinh tay theo tiêu chuẩn EN 1499; 3ml/ 1 phút (2 muỗng 3ml)
- Rửa tay phẫu thuật theo tiêu chuẩn EN 12791; 2x3ml / 5 phút.</t>
  </si>
  <si>
    <t>Băng bằng vải lụa phủ keo, màu trắng. 100 %  sợi cellulose acetate đánh thành cuộn.  Keo: oxyd kẽm; kích thước: 5cm x 5m.</t>
  </si>
  <si>
    <t>Vô trùng. Sử dụng một lần. Có cánh, có cổng tiêm thuốc. Không pyrogenic. Kim được làm bằng thép không gỉ. Kim có ba điểm để chèn không gây đau đớn .Chất liệu ống thông bằng PTFE(Teflon)/FEP/PUR, trong suốt được phủ kín. Có  vạch cản quang ẩn. Khả năng lưu catheter 96h. đường kính trong, ngoài- chiều dài - tốc độ dòng chảy:  Kim 18G: 0,9mm - 1,3x45mm - 80ml/phút. Kim 22G: 0,6mm- 0,9x25mm - 33ml/phút.Kim 24G: 0,5mm- 0,7x19mm - 20ml/phút  Không chứa mủ cao su</t>
  </si>
  <si>
    <t>Thành kim làm bằng thép không gỉ siêu mỏng
Chiều dài kim 25mm (1 inch), chiều dài dây dẫn : 300 mm, đường kính 16G, có mắt, có kẹp, có cánh xoay được hoặc cố định.
Kim tráng sillicone
Dây gắn với kim làm bằng nguyên liệu nhự tổng hợp PVC dùng trong y tế.</t>
  </si>
  <si>
    <t xml:space="preserve"> Găng tay có bột chưa tiệt trùng, được sản xuất từ cao su thiên nhiên, bề mặt nhẵn mịn. Độ dày ngón tay: tối thiểu 0.08mm, lòng bàn tay: tối thiểu 0.08mm, chiều dài 240mm.
Sức căn cơ trước già hóa: tối thiểu 18Mpa
Sức căng cơ sau già hóa: tối thiểu 14Mpa
Độ giãn dài trước già hóa: tối thiểu 650%
Độ giãn dài sau già hóa: tối thiểu 500%
Hàm lượng Protein: tối đa 200µg/dm2
Hàm lượng bột: tối đa 10µg/dm2
Kích thước chiều rộng: size XS 70 ± 10mm; size S 80 ± 10mm; size M 95 ± 10mm; size L 111 ± 10mm</t>
  </si>
  <si>
    <t xml:space="preserve">Túi máu ba 250 ml, túi máu ba gồm 3 túi máu đơn được kết nối với nhau thành một hệ thống vô trùng.
- Túi 1 có dung tích 250 ml chứa 35 ml dung dịch chống đông CPD; Bảo quản được bạch cầu và hồng cầu trong vòng 21 ngày. Kích thước của túi (Rộng x Dài): 130 x 170 (mm). Chiều dài dây dẫn máu từ kim lấy máu tới túi: 1036 mm
- Túi 2 có dung tích 250 ml, kích thước của túi (Rộng x Dài): 130 x 170 (mm).
- Túi 3 có dung tích 250 ml chứa 56 ml dung dịch chống đông SAG-M. Bảo quản tế bào hồng cầu trong vòng 42 ngày. Kích thước của túi (Rộng x Dài): 130 x 170 (mm).
- Chiều dài dây nối giữa các túi: 296 mm; 
- Kim lấy máu có phủ silicone 2 lớp, siêu nhẵn 
- Góc túi tròn,  có các lỗ rìa túi để treo túi. </t>
  </si>
  <si>
    <t xml:space="preserve">Túi máu ba 350 ml, túi máu ba gồm 3 túi máu đơn được kết nối với nhau
- Có túi lấy mẫu chân không
- Túi 1 có dung tích 350 ml chứa 49 ml dung dịch chống đông CPD. Bảo quản được bạch cầu và hồng cầu trong vòng 21 ngày. Kích thước của túi (Rộng x Dài): 130 x 190 (mm). Chiều dài dây dẫn máu từ kim lấy máu tới túi: 1036 mm,
- Túi 2 có dung tích 300 ml, kích thước của túi (Rộng x Dài): 130 x 170 (mm).
- Túi 3 có dung tích 300 ml chứa 78 ml dung dịch chống đông SAG-M. Bảo quản tế bào hồng cầu trong vòng 42 ngày. Kích thước của túi (Rộng x Dài): 130x170 (mm)
- Chiều dài dây nối giữa các túi:  296 mm;
- Kim lấy máu có phủ silicone 2 lớp, siêu nhẵn
- Góc túi tròn,  có các lỗ rìa túi để treo túi. </t>
  </si>
  <si>
    <t>Ống đặt nội khí quản có bóng, làm bằng chất liệu nhựa PVC, có tia cản quang dọc thân ống. Sản phẩm được tiệt trùng 100% bằng khí EO. Các cỡ 3.0; 3.5; 4.0; 4.5; 5.0; 5.5; 6.0; 6.5; 7.0; 7.5; 8.0; 8.5</t>
  </si>
  <si>
    <t>Bao gồm: Bình áp lực 3 lò xo dung tích 200 ml, 400ml dây PVC, kết nối chữ Y, dây xả và trocar.
- Bình áp lực 3 lò xo được thiết kế chống xẹp tối thiểu. Sản phẩm được đóng gói đảm bảo vô khuẩn khi dùng trong phòng mổ.</t>
  </si>
  <si>
    <t>. Các số/ đường kính trong: 5 (1.67mm), 6 (2.00mm), 8 (2.67mm), 10 (3.33mm), 12 (4.00mm), 14 (4.67mm), 16 (5.33mm) 
Phân biệt kích cỡ bằng màu sắc. Chất liệu nhựa y tế PVC mềm dẻo. Có van kiểm soát. Bề mặt được thiết kế Tạo nhám trở lực thấp, chống dính vào thành ống, chịu được áp lực cao và không bị bẹp khi hút. Ống dài 50 cm, có 2 mắt phụ.</t>
  </si>
  <si>
    <t>Làm bằng nhựa chất lượng cao dùng trong y tế PC , không gây độc, gây sốt, không gấy gập hoặc chảy nước
- Chịu được áp lực cao 5 bar (72psi)
- Khóa luer ở đầu khóa kết nối với các loại kim, gây truyền, bộ vi điều chỉnh...
- không tương tác khi truyền với các loại nhũ dịch béo hay các loại thuốc
- Dây nối dài theo kích cỡ đường kính ngoài O.D.4.1, đường kính trong I.D.3.0
- Thời gian sử dụng 96 giờ</t>
  </si>
  <si>
    <t>Catheter trợ giúp can thiệp loại  6F JL 4.0 100cm; 6F JR 4.0 100cm Ống và đường viền với độ cứng của ống giảm dần đều từ đoạn gần tới đầu tip, trong đoạn mạch quanh co.
- Đầu tip tròn, mềm dẻo (urethane) hiển thị tốt. Cấu trúc 3 đoạn uốn cong. 
- Tiết diện trong ống rộng 0.071” (size 6F)
- Chiều dài khả dụng: 100cm</t>
  </si>
  <si>
    <t>Chỉ tiêu tổng hợp đa sợi Polyglactin 910 (Glycolide-co lactide) được bao phủ bởi Poly (30% glycolide acid và 70% lactide acid) và calcium stearate, số 2-0, dài 75CM. Kim được làm bằng thép không gỉ, kim tròn 26MM, kim 1/2.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</si>
  <si>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3-0, dài 75CM. Kim được làm bằng thép không gỉ, kim tròn 26MM, kim1/2. Duy trì 75% độ căng của chỉ sau 2 tuần, 50% sau 3 tuần, tiêu hoàn toàn trong khoảng từ 56 – 70 ngày.</t>
  </si>
  <si>
    <t>Chỉ tiêu tổng hợp đa sợi Polyglactin 910 (Glycolide-co lactide) được bao phủ bởi Poly (30% glycolide acid và 70% lactide acid) và calcium stearate, số 4-0, dài 75CM. Kim được làm bằng thép không gỉ, kim tròn 17MM, kim 1/2. Duy trì 75% độ căng của chỉ sau 2 tuần, 50% sau 3 tuần, tiêu hoàn toàn trong khoảng từ 56 – 70 ngày.</t>
  </si>
  <si>
    <t>Lưỡi dao làm bằng thép không rỉ, chiều dài của dây 1000mm trở lên, các dao có 2 nốt ON và OF, phích cắm điện cực gồm 1 chân tiệt trùng bằng khí EO, dùng cho máy mổ điện cao tần 3 giắc. Sử dụng một lần</t>
  </si>
  <si>
    <t>*Rọ lấy sỏi chất liệu Niinol 
*Có 2 loại: có đầu hoặc không đầu
*Các cỡ: 1.9Fr x 90cm; 1.9Fr x 110cm; 2,2Fr x 90cm; 2,2Fr x 110cm; 3Fr x 90cm
*Chiều dài rọ 22-28.5mm, đường kính rọ 13.5; 16; 17; 20 mm
*Loại rọ: Helical.
* tiệt trùng bằng EO.
*Tay cầm có thể tháo dời</t>
  </si>
  <si>
    <t xml:space="preserve">Vật liệu hợp kim không gỉ có độ dẻo độ cứng và độ bền vật liệu cao. Chịu lực sức bền cơ học chống mỏi vật liệu. Trung tính chống ăn mòn, chống ôxy hoá khử. Đẳng điện chống nhiễm từ tính.  phi từ 1.0; 1.2; 1.5; 2.0;2.5. 3.0mm dài từ 250-310mm </t>
  </si>
  <si>
    <t xml:space="preserve">Có cổng luer xoay và nắp lọc tĩnh điện
Sự kháng (tại 30LPM): 60PA
Không gian chết: 32ml 
Thể tích: 250-1500ml
Hiệu quả lọc vi khuẩn (BFE): 99,9%
Hiệu quả lọc virus (VFE): 99,9%
Trọng lượng: 27.9g 
Tiệt trùng bằng khí EO. </t>
  </si>
  <si>
    <t>Các cỡ M, L, XL gồm dây nối và mặt nạ dùng cho người lớn, trẻ em và trẻ sơ sinh.  Dây dẫn có chiều dài 2m làm bằng nhựa PVC mềm mại và chịu xoắn</t>
  </si>
  <si>
    <t>Đầu côn vàng dung tích 200 ul, có khía làm từ nhựa PP, không kim loại, không DNAse, RNAse. Thiết kế ôm khít đầu cây pipet, thành trong không dính nước.</t>
  </si>
  <si>
    <t>Đầu côn xanh dung tích 1000 ul, có khía làm từ nhựa PP, không kim loại, không DNAse, RNAse. Thiết kế ôm khít đầu cây pipet, thành trong không dính nước.</t>
  </si>
  <si>
    <t>Kích thước 110mm*140mm*200sheets, chất liệu bằng giấy in nhiệt</t>
  </si>
  <si>
    <t>Rộng 10.4mm; dày 3.2mm; chiều dài của nẹp từ 88.25mm - 134mm; chỉ định dùng  ở vị trí xương đòn
- Số lỗ trên thân nẹp: từ 6; 7; 8 lỗ trái/ phải; 9 lỗ trái
- chất liệu Titan</t>
  </si>
  <si>
    <t>kiểu vít tự taro chất liệu titan
- đường kính ren 3.5mm; ren toàn phần
- chiều dài 10mm; 12mm; 14mm; 16mm; 18mm; 20mm; 22mm; 24mm; 26mm; 28mm; 30mm; 32mm; 34mm
- chất liệu Titan</t>
  </si>
  <si>
    <t>rộng 9,70mm; dày 1.0mm; chiều dài của nẹp từ 58mm - 188mm;
- Số lỗ trên thân nẹp 6; 8 lỗ
- chất liệu Titan</t>
  </si>
  <si>
    <t>kiểu vít tự taro 
- đường kính ren 3.5mm; ren toàn phần
- chiều dài 16mm; 18mm; 20mm; 28mm; 32mm
- chất liệu Titan</t>
  </si>
  <si>
    <t>rộng 16mm; dày 3mm; chiều dài của nẹp từ 88mm - 184mm trụ.
- Số lỗ trên thân nẹp: 4; 5 lỗ
- chất liệu Titan</t>
  </si>
  <si>
    <t>kiểu vít tự taro 
- đường kính ren 5.0mm; ren toàn phần
- chiều dài 30mm; 32mm
- chất liệu Titan</t>
  </si>
  <si>
    <t>rộng 17.6mm; dày 5.6mm; chiều dài của nẹp từ 74mm - 362mm
- Số lỗ trên thân nẹp 8; 10; 12 lỗ
- chất liệu Titan</t>
  </si>
  <si>
    <t xml:space="preserve"> kiểu vít tự taro 
- đường kính ren 5.0mm; ren toàn phần
- chiều dài 26mm; 30mm; 34mm; 38mm
- chất liệu Titan</t>
  </si>
  <si>
    <t>rộng 17.3mm; dày 5.4mm; chiều dài của nẹp từ 120mm - 318mm
- Số lỗ trên thân nẹp: 6 lỗ trái; 8 lỗ phải
- chất liệu Titan</t>
  </si>
  <si>
    <t>kiểu vít tự taro 
- đường kính ren 5.0mm; ren toàn phần
- chiều dài: 36mm; 38mm; 65mm; 70mm
- chất liệu Titan</t>
  </si>
  <si>
    <t xml:space="preserve"> rộng 11.5mm; dày 3.7mm; chiều dài của nẹp từ 140.5mm - 270.5mm.
- Số lỗ trên thân nẹp: 8 lỗ trái/phải
- chất liệu Titan</t>
  </si>
  <si>
    <t>kiểu vít tự taro 
- đường kính ren 5.0mm; ren toàn phần
- chiều dài 28mm; 30mm; 32mm; 38mm; 40mm
- chất liệu Titan</t>
  </si>
  <si>
    <t xml:space="preserve"> rộng 16mm; dày 3mm; chiều dài của nẹp từ 104mm - 266mm.
- Số lỗ trên thân nẹp: 7; 9 lỗ trái/ phải
- chất liệu Titan</t>
  </si>
  <si>
    <t>kiểu vít tự taro 
- đường kính ren 5.0mm; ren toàn phần
- chiều dài 28mm; 30mm
- chất liệu Titan</t>
  </si>
  <si>
    <t xml:space="preserve">Nẹp dày 4mm, rộng 12mm, có 6; 8 lỗ, dài từ 87 đến 219mm, sử dụng vít khóa đường kính 3.5mm. Lỗ bắt vít hình oval đối xứng nhau qua điểm giữa thân nẹp. Mặt dưới thân nẹp được tạo hình những khoảng lõm đối xứng nhau. Chất liệu titanium, </t>
  </si>
  <si>
    <t xml:space="preserve">Đối với vít khóa đường kính 3.5mm: Đường kính mũ vít là 6mm, đường kính lỗ bắt tuốc nơ vít trên đầu mũ vít là 2.5mm, đường kính thân vít 3.5mm, dài 18mm; 20mm; 22mm. Cổ mũ vít có ren.Chất liệu titanium. Tương thích đồng bộ với nẹp titanium, </t>
  </si>
  <si>
    <t>TỔNG CỘNG</t>
  </si>
  <si>
    <t>( Đính kèm Quyết định số 1134/QĐ-SYT ngày 17/11/2021 của Giám đốc Sở Y tế Thanh Hóa)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</si>
</sst>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 _₫_-;\-* #,##0.00\ _₫_-;_-* &quot;-&quot;??\ _₫_-;_-@_-"/>
    <numFmt numFmtId="164" formatCode="_(* #,##0_);_(* \(#,##0\);_(* &quot;-&quot;_);_(@_)"/>
    <numFmt numFmtId="165" formatCode="_(* #,##0.00_);_(* \(#,##0.00\);_(* &quot;-&quot;??_);_(@_)"/>
    <numFmt numFmtId="166" formatCode="_-* #,##0\ _₫_-;\-* #,##0\ _₫_-;_-* &quot;-&quot;??\ _₫_-;_-@_-"/>
    <numFmt numFmtId="167" formatCode="_ * #,##0.00_ ;_ * \-#,##0.00_ ;_ * &quot;-&quot;??_ ;_ @_ "/>
    <numFmt numFmtId="168" formatCode="_(* #,##0_);_(* \(#,##0\);_(* &quot;-&quot;??_);_(@_)"/>
    <numFmt numFmtId="169" formatCode="#,##0_ ;\-#,##0\ "/>
  </numFmts>
  <fonts count="37" x14ac:knownFonts="1">
    <font>
      <sz val="11"/>
      <color theme="1"/>
      <name val="Arial"/>
      <family val="2"/>
      <scheme val="minor"/>
    </font>
    <font>
      <b/>
      <sz val="12"/>
      <name val="Times New Roman"/>
      <family val="1"/>
    </font>
    <font>
      <b/>
      <i/>
      <sz val="12"/>
      <name val="Times New Roman"/>
      <family val="1"/>
    </font>
    <font>
      <sz val="11"/>
      <color theme="1"/>
      <name val="Arial"/>
      <family val="2"/>
      <scheme val="minor"/>
    </font>
    <font>
      <sz val="11"/>
      <color theme="1"/>
      <name val="Arial"/>
      <family val="2"/>
      <charset val="163"/>
    </font>
    <font>
      <sz val="12"/>
      <name val="Times New Roman"/>
      <family val="1"/>
    </font>
    <font>
      <sz val="11"/>
      <color theme="1"/>
      <name val="Arial"/>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0"/>
      <name val="Arial"/>
      <family val="2"/>
    </font>
    <font>
      <sz val="11"/>
      <color rgb="FF000000"/>
      <name val="Calibri"/>
      <family val="2"/>
    </font>
    <font>
      <b/>
      <sz val="10"/>
      <name val="Times New Roman"/>
      <family val="1"/>
    </font>
    <font>
      <sz val="10"/>
      <name val="Times New Roman"/>
      <family val="1"/>
    </font>
    <font>
      <sz val="11"/>
      <color indexed="8"/>
      <name val="Calibri"/>
      <family val="2"/>
    </font>
    <font>
      <sz val="10"/>
      <name val="Arial"/>
      <family val="2"/>
      <charset val="163"/>
    </font>
    <font>
      <sz val="12"/>
      <color theme="1"/>
      <name val="Arial"/>
      <family val="2"/>
    </font>
    <font>
      <sz val="12"/>
      <name val=".VnTime"/>
      <family val="2"/>
    </font>
    <font>
      <sz val="12"/>
      <name val="VNI-Times"/>
    </font>
    <font>
      <sz val="11"/>
      <color theme="1"/>
      <name val="Arial"/>
      <family val="2"/>
    </font>
    <font>
      <sz val="12"/>
      <color theme="1"/>
      <name val="Arial"/>
      <family val="2"/>
      <scheme val="minor"/>
    </font>
    <font>
      <sz val="11"/>
      <color indexed="8"/>
      <name val="Times New Roman"/>
      <family val="1"/>
    </font>
    <font>
      <b/>
      <sz val="14"/>
      <name val="Times New Roman"/>
      <family val="1"/>
      <scheme val="major"/>
    </font>
    <font>
      <sz val="11"/>
      <name val="Times New Roman"/>
      <family val="1"/>
    </font>
    <font>
      <b/>
      <sz val="10"/>
      <name val="Times New Roman"/>
      <family val="1"/>
      <scheme val="major"/>
    </font>
    <font>
      <b/>
      <sz val="11"/>
      <name val="Times New Roman"/>
      <family val="1"/>
      <scheme val="major"/>
    </font>
    <font>
      <b/>
      <sz val="11"/>
      <name val="Times New Roman"/>
      <family val="1"/>
    </font>
    <font>
      <sz val="11.5"/>
      <name val="Times New Roman"/>
      <family val="1"/>
    </font>
    <font>
      <b/>
      <sz val="14"/>
      <name val="Times New Roman"/>
      <family val="1"/>
    </font>
    <font>
      <sz val="8"/>
      <name val="Times New Roman"/>
      <family val="1"/>
    </font>
    <font>
      <i/>
      <sz val="12"/>
      <name val="Times New Roman"/>
      <family val="1"/>
    </font>
    <font>
      <b/>
      <sz val="8"/>
      <name val="Times New Roman"/>
      <family val="1"/>
    </font>
    <font>
      <sz val="9"/>
      <name val="Times New Roman"/>
      <family val="1"/>
    </font>
    <font>
      <sz val="9"/>
      <color theme="1"/>
      <name val="Times New Roman"/>
      <family val="1"/>
    </font>
    <font>
      <b/>
      <sz val="9"/>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64">
    <xf numFmtId="0" fontId="0" fillId="0" borderId="0"/>
    <xf numFmtId="43" fontId="3" fillId="0" borderId="0" applyFont="0" applyFill="0" applyBorder="0" applyAlignment="0" applyProtection="0"/>
    <xf numFmtId="0" fontId="6" fillId="0" borderId="0"/>
    <xf numFmtId="0" fontId="7" fillId="0" borderId="0"/>
    <xf numFmtId="0" fontId="7" fillId="0" borderId="0"/>
    <xf numFmtId="43" fontId="6" fillId="0" borderId="0" applyFont="0" applyFill="0" applyBorder="0" applyAlignment="0" applyProtection="0"/>
    <xf numFmtId="0" fontId="8" fillId="0" borderId="0"/>
    <xf numFmtId="0" fontId="4" fillId="0" borderId="0"/>
    <xf numFmtId="0" fontId="9" fillId="0" borderId="0"/>
    <xf numFmtId="0" fontId="10" fillId="0" borderId="0"/>
    <xf numFmtId="0" fontId="11" fillId="0" borderId="0"/>
    <xf numFmtId="0" fontId="6" fillId="0" borderId="0"/>
    <xf numFmtId="0" fontId="3" fillId="0" borderId="0"/>
    <xf numFmtId="0" fontId="3" fillId="0" borderId="0"/>
    <xf numFmtId="0" fontId="12" fillId="0" borderId="0" applyFill="0"/>
    <xf numFmtId="0" fontId="12" fillId="0" borderId="0"/>
    <xf numFmtId="0" fontId="13" fillId="0" borderId="0"/>
    <xf numFmtId="0" fontId="3" fillId="0" borderId="0"/>
    <xf numFmtId="0" fontId="3" fillId="0" borderId="0"/>
    <xf numFmtId="0" fontId="3" fillId="0" borderId="0"/>
    <xf numFmtId="165" fontId="16" fillId="0" borderId="0" applyFont="0" applyFill="0" applyBorder="0" applyAlignment="0" applyProtection="0"/>
    <xf numFmtId="0" fontId="17" fillId="0" borderId="0" applyFill="0"/>
    <xf numFmtId="0" fontId="18" fillId="0" borderId="0"/>
    <xf numFmtId="0" fontId="12" fillId="0" borderId="0"/>
    <xf numFmtId="0" fontId="19" fillId="0" borderId="0">
      <alignment vertical="top"/>
    </xf>
    <xf numFmtId="167" fontId="3" fillId="0" borderId="0" applyFont="0" applyFill="0" applyBorder="0" applyAlignment="0" applyProtection="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6" fillId="0" borderId="0" applyFont="0" applyFill="0" applyBorder="0" applyAlignment="0" applyProtection="0"/>
    <xf numFmtId="0" fontId="21" fillId="0" borderId="0"/>
    <xf numFmtId="0" fontId="21" fillId="0" borderId="0"/>
    <xf numFmtId="0" fontId="7" fillId="0" borderId="0"/>
    <xf numFmtId="165" fontId="12" fillId="0" borderId="0" applyFont="0" applyFill="0" applyBorder="0" applyAlignment="0" applyProtection="0"/>
    <xf numFmtId="0" fontId="12" fillId="0" borderId="0"/>
    <xf numFmtId="0" fontId="12" fillId="0" borderId="0"/>
    <xf numFmtId="0" fontId="22" fillId="0" borderId="0"/>
    <xf numFmtId="0" fontId="12" fillId="0" borderId="0"/>
    <xf numFmtId="0" fontId="7" fillId="0" borderId="0"/>
    <xf numFmtId="0" fontId="3" fillId="0" borderId="0"/>
    <xf numFmtId="165" fontId="3" fillId="0" borderId="0" applyFont="0" applyFill="0" applyBorder="0" applyAlignment="0" applyProtection="0"/>
    <xf numFmtId="0" fontId="15" fillId="0" borderId="0"/>
    <xf numFmtId="165" fontId="16" fillId="0" borderId="0" applyFont="0" applyFill="0" applyBorder="0" applyAlignment="0" applyProtection="0"/>
    <xf numFmtId="0" fontId="3" fillId="0" borderId="0"/>
    <xf numFmtId="0" fontId="16" fillId="0" borderId="0" applyFill="0" applyProtection="0"/>
    <xf numFmtId="0" fontId="12" fillId="0" borderId="0">
      <alignment vertical="top"/>
    </xf>
    <xf numFmtId="0" fontId="23" fillId="0" borderId="0"/>
    <xf numFmtId="0" fontId="20" fillId="0" borderId="0"/>
    <xf numFmtId="43" fontId="3" fillId="0" borderId="0" applyFont="0" applyFill="0" applyBorder="0" applyAlignment="0" applyProtection="0"/>
    <xf numFmtId="0" fontId="16" fillId="0" borderId="0" applyNumberFormat="0" applyFill="0" applyBorder="0" applyProtection="0"/>
    <xf numFmtId="165" fontId="3" fillId="0" borderId="0" applyFont="0" applyFill="0" applyBorder="0" applyAlignment="0" applyProtection="0"/>
    <xf numFmtId="165" fontId="16" fillId="0" borderId="0" applyFont="0" applyFill="0" applyBorder="0" applyAlignment="0" applyProtection="0"/>
    <xf numFmtId="0" fontId="16" fillId="0" borderId="0"/>
    <xf numFmtId="0" fontId="3" fillId="0" borderId="0"/>
  </cellStyleXfs>
  <cellXfs count="202">
    <xf numFmtId="0" fontId="0" fillId="0" borderId="0" xfId="0"/>
    <xf numFmtId="0" fontId="5" fillId="0" borderId="0" xfId="0" applyFont="1" applyFill="1"/>
    <xf numFmtId="0" fontId="5" fillId="0" borderId="1" xfId="0" applyFont="1" applyFill="1" applyBorder="1" applyAlignment="1" applyProtection="1">
      <alignment horizontal="center" vertical="center"/>
    </xf>
    <xf numFmtId="3" fontId="1" fillId="0" borderId="0" xfId="0" applyNumberFormat="1" applyFont="1" applyFill="1" applyAlignment="1" applyProtection="1">
      <alignment vertical="center" wrapText="1"/>
      <protection locked="0"/>
    </xf>
    <xf numFmtId="49" fontId="2" fillId="0" borderId="0" xfId="0" applyNumberFormat="1" applyFont="1" applyFill="1" applyAlignment="1" applyProtection="1">
      <alignment vertical="center" wrapText="1"/>
      <protection locked="0"/>
    </xf>
    <xf numFmtId="166" fontId="14" fillId="0" borderId="1" xfId="1" applyNumberFormat="1" applyFont="1" applyFill="1" applyBorder="1" applyAlignment="1" applyProtection="1">
      <alignment horizontal="center" vertical="center" wrapText="1"/>
      <protection locked="0"/>
    </xf>
    <xf numFmtId="1" fontId="14" fillId="0" borderId="1"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3" fontId="5" fillId="0" borderId="1" xfId="0" applyNumberFormat="1" applyFont="1" applyFill="1" applyBorder="1" applyAlignment="1" applyProtection="1">
      <alignment horizontal="left" vertical="center" wrapText="1"/>
      <protection locked="0"/>
    </xf>
    <xf numFmtId="0" fontId="5" fillId="0" borderId="1" xfId="0" applyFont="1" applyFill="1" applyBorder="1" applyProtection="1">
      <protection locked="0"/>
    </xf>
    <xf numFmtId="0" fontId="5" fillId="0" borderId="0" xfId="0" applyFont="1" applyFill="1" applyProtection="1">
      <protection locked="0"/>
    </xf>
    <xf numFmtId="3" fontId="14" fillId="0" borderId="1" xfId="0" applyNumberFormat="1" applyFont="1" applyFill="1" applyBorder="1" applyAlignment="1" applyProtection="1">
      <alignment vertical="center" wrapText="1"/>
      <protection locked="0"/>
    </xf>
    <xf numFmtId="0" fontId="5" fillId="0" borderId="0" xfId="0" applyFont="1" applyFill="1" applyAlignment="1" applyProtection="1">
      <alignment horizontal="center" vertical="center"/>
      <protection locked="0"/>
    </xf>
    <xf numFmtId="166" fontId="5" fillId="0" borderId="1" xfId="1" applyNumberFormat="1" applyFont="1" applyFill="1" applyBorder="1" applyAlignment="1" applyProtection="1">
      <alignment horizontal="center" vertical="center"/>
      <protection locked="0"/>
    </xf>
    <xf numFmtId="0" fontId="14" fillId="0" borderId="1" xfId="0" applyFont="1" applyFill="1" applyBorder="1" applyAlignment="1" applyProtection="1">
      <alignment vertical="center" wrapText="1"/>
      <protection locked="0"/>
    </xf>
    <xf numFmtId="3" fontId="15" fillId="0" borderId="1" xfId="0" applyNumberFormat="1" applyFont="1" applyFill="1" applyBorder="1" applyAlignment="1" applyProtection="1">
      <alignment horizontal="center" vertical="center" wrapText="1"/>
      <protection locked="0"/>
    </xf>
    <xf numFmtId="166" fontId="14" fillId="0" borderId="1" xfId="1" applyNumberFormat="1" applyFont="1" applyFill="1" applyBorder="1" applyAlignment="1" applyProtection="1">
      <alignment vertical="center" wrapText="1"/>
      <protection locked="0"/>
    </xf>
    <xf numFmtId="3" fontId="15" fillId="0" borderId="1" xfId="0" applyNumberFormat="1" applyFont="1" applyFill="1" applyBorder="1" applyAlignment="1" applyProtection="1">
      <alignment horizontal="left" vertical="center" wrapText="1"/>
      <protection locked="0"/>
    </xf>
    <xf numFmtId="3" fontId="15" fillId="0" borderId="1" xfId="0" applyNumberFormat="1" applyFont="1" applyFill="1" applyBorder="1" applyAlignment="1" applyProtection="1">
      <alignment vertical="center" wrapText="1"/>
      <protection locked="0"/>
    </xf>
    <xf numFmtId="0" fontId="15" fillId="0" borderId="1" xfId="0" applyFont="1" applyFill="1" applyBorder="1" applyAlignment="1" applyProtection="1">
      <alignment horizontal="left" vertical="center" wrapText="1"/>
      <protection locked="0"/>
    </xf>
    <xf numFmtId="3" fontId="14" fillId="0" borderId="1" xfId="0" applyNumberFormat="1" applyFont="1" applyFill="1" applyBorder="1" applyAlignment="1" applyProtection="1">
      <alignment horizontal="center" vertical="center" wrapText="1"/>
      <protection locked="0"/>
    </xf>
    <xf numFmtId="1" fontId="14" fillId="0" borderId="1" xfId="0" applyNumberFormat="1" applyFont="1" applyFill="1" applyBorder="1" applyAlignment="1" applyProtection="1">
      <alignment horizontal="center" vertical="center" wrapText="1"/>
      <protection locked="0"/>
    </xf>
    <xf numFmtId="166" fontId="5" fillId="0" borderId="1" xfId="1" applyNumberFormat="1" applyFont="1" applyFill="1" applyBorder="1" applyAlignment="1" applyProtection="1">
      <alignment horizontal="center" vertical="center" wrapText="1"/>
      <protection locked="0"/>
    </xf>
    <xf numFmtId="0" fontId="5" fillId="0" borderId="0" xfId="0" applyFont="1" applyFill="1" applyAlignment="1">
      <alignment horizontal="center" vertical="center"/>
    </xf>
    <xf numFmtId="0" fontId="1" fillId="0" borderId="1" xfId="0" applyFont="1" applyFill="1" applyBorder="1" applyAlignment="1" applyProtection="1">
      <alignment horizontal="center" vertical="center"/>
    </xf>
    <xf numFmtId="0" fontId="5" fillId="0" borderId="1" xfId="0" applyFont="1" applyFill="1" applyBorder="1" applyAlignment="1">
      <alignment vertical="center"/>
    </xf>
    <xf numFmtId="1" fontId="1" fillId="0" borderId="1" xfId="1"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vertical="center"/>
      <protection locked="0"/>
    </xf>
    <xf numFmtId="1" fontId="1"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protection locked="0"/>
    </xf>
    <xf numFmtId="0" fontId="5" fillId="0" borderId="0" xfId="0" applyFont="1" applyFill="1" applyAlignment="1">
      <alignment vertical="center"/>
    </xf>
    <xf numFmtId="0" fontId="14" fillId="0" borderId="0" xfId="0" applyFont="1" applyFill="1" applyAlignment="1">
      <alignment wrapText="1"/>
    </xf>
    <xf numFmtId="0" fontId="1" fillId="0" borderId="1" xfId="0" applyFont="1" applyFill="1" applyBorder="1" applyAlignment="1">
      <alignment vertical="center"/>
    </xf>
    <xf numFmtId="0" fontId="1" fillId="0" borderId="0" xfId="0" applyFont="1" applyFill="1"/>
    <xf numFmtId="0" fontId="1" fillId="0" borderId="0" xfId="0" applyFont="1" applyFill="1" applyAlignment="1">
      <alignment horizontal="center" vertical="center"/>
    </xf>
    <xf numFmtId="0" fontId="5" fillId="0" borderId="0" xfId="0" applyFont="1" applyFill="1" applyAlignment="1" applyProtection="1">
      <alignment wrapText="1"/>
      <protection locked="0"/>
    </xf>
    <xf numFmtId="166" fontId="5" fillId="0" borderId="0" xfId="1" applyNumberFormat="1" applyFont="1" applyFill="1" applyAlignment="1" applyProtection="1">
      <alignment horizontal="center" vertical="center" wrapText="1"/>
      <protection locked="0"/>
    </xf>
    <xf numFmtId="1" fontId="14" fillId="0" borderId="0" xfId="0" applyNumberFormat="1" applyFont="1" applyFill="1" applyAlignment="1" applyProtection="1">
      <alignment horizontal="center" vertical="center"/>
      <protection locked="0"/>
    </xf>
    <xf numFmtId="3" fontId="1" fillId="0" borderId="1" xfId="0" applyNumberFormat="1" applyFont="1" applyFill="1" applyBorder="1" applyAlignment="1" applyProtection="1">
      <alignment horizontal="left" vertical="center" wrapText="1"/>
      <protection locked="0"/>
    </xf>
    <xf numFmtId="166" fontId="5" fillId="0" borderId="1" xfId="1" applyNumberFormat="1" applyFont="1" applyFill="1" applyBorder="1" applyAlignment="1" applyProtection="1">
      <alignment horizontal="center" vertical="center"/>
    </xf>
    <xf numFmtId="166" fontId="1" fillId="0" borderId="1" xfId="1" applyNumberFormat="1" applyFont="1" applyFill="1" applyBorder="1" applyAlignment="1" applyProtection="1">
      <alignment horizontal="center" vertical="center"/>
      <protection locked="0"/>
    </xf>
    <xf numFmtId="0" fontId="1" fillId="0" borderId="0" xfId="0" applyFont="1" applyFill="1" applyProtection="1">
      <protection locked="0"/>
    </xf>
    <xf numFmtId="0" fontId="5" fillId="0" borderId="0" xfId="0" applyFont="1" applyFill="1" applyAlignment="1" applyProtection="1">
      <alignment horizontal="left"/>
      <protection locked="0"/>
    </xf>
    <xf numFmtId="0" fontId="5" fillId="0" borderId="0" xfId="0" applyFont="1" applyFill="1" applyAlignment="1" applyProtection="1">
      <alignment vertical="center"/>
      <protection locked="0"/>
    </xf>
    <xf numFmtId="0" fontId="1" fillId="0" borderId="1" xfId="0" applyFont="1" applyFill="1" applyBorder="1" applyAlignment="1" applyProtection="1">
      <alignment vertical="center"/>
      <protection locked="0"/>
    </xf>
    <xf numFmtId="166" fontId="5" fillId="0" borderId="0" xfId="1" applyNumberFormat="1" applyFont="1" applyFill="1" applyAlignment="1" applyProtection="1">
      <alignment horizontal="center" vertical="center"/>
      <protection locked="0"/>
    </xf>
    <xf numFmtId="0" fontId="14" fillId="0" borderId="1" xfId="0" applyFont="1" applyFill="1" applyBorder="1" applyAlignment="1" applyProtection="1">
      <alignment wrapText="1"/>
      <protection locked="0"/>
    </xf>
    <xf numFmtId="1" fontId="1" fillId="0" borderId="0" xfId="1" applyNumberFormat="1" applyFont="1" applyFill="1" applyAlignment="1" applyProtection="1">
      <alignment horizontal="center" wrapText="1"/>
      <protection locked="0"/>
    </xf>
    <xf numFmtId="0" fontId="24" fillId="0" borderId="0" xfId="0" applyFont="1" applyFill="1" applyAlignment="1">
      <alignment wrapText="1"/>
    </xf>
    <xf numFmtId="0" fontId="14" fillId="0" borderId="0" xfId="0" applyFont="1" applyFill="1" applyAlignment="1">
      <alignment horizontal="center" wrapText="1"/>
    </xf>
    <xf numFmtId="0" fontId="5" fillId="0" borderId="0" xfId="0" applyFont="1" applyFill="1" applyAlignment="1" applyProtection="1">
      <alignment horizontal="center"/>
      <protection locked="0"/>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24" fillId="0" borderId="0" xfId="0" applyFont="1" applyFill="1" applyAlignment="1">
      <alignment horizontal="center" wrapText="1"/>
    </xf>
    <xf numFmtId="0" fontId="1" fillId="0" borderId="0" xfId="0" applyFont="1" applyFill="1" applyAlignment="1" applyProtection="1">
      <alignment horizontal="center"/>
      <protection locked="0"/>
    </xf>
    <xf numFmtId="0" fontId="1" fillId="0" borderId="1" xfId="0" applyFont="1" applyFill="1" applyBorder="1" applyAlignment="1" applyProtection="1">
      <alignment horizontal="center" vertical="center"/>
      <protection locked="0"/>
    </xf>
    <xf numFmtId="0" fontId="1" fillId="0" borderId="0" xfId="0" applyFont="1" applyFill="1" applyAlignment="1" applyProtection="1">
      <alignment horizontal="center" wrapText="1"/>
      <protection locked="0"/>
    </xf>
    <xf numFmtId="0" fontId="14" fillId="0" borderId="0" xfId="0" applyFont="1" applyFill="1" applyAlignment="1" applyProtection="1">
      <alignment horizontal="center" wrapText="1"/>
      <protection locked="0"/>
    </xf>
    <xf numFmtId="0" fontId="5" fillId="0" borderId="0" xfId="0" applyFont="1" applyFill="1" applyAlignment="1" applyProtection="1">
      <alignment horizontal="center" vertical="center" wrapText="1"/>
      <protection locked="0"/>
    </xf>
    <xf numFmtId="166" fontId="5" fillId="0" borderId="1" xfId="1" applyNumberFormat="1" applyFont="1" applyFill="1" applyBorder="1" applyAlignment="1" applyProtection="1">
      <alignment horizontal="center" vertical="center" wrapText="1"/>
    </xf>
    <xf numFmtId="0" fontId="26" fillId="0" borderId="0" xfId="0" applyFont="1" applyFill="1" applyAlignment="1">
      <alignment wrapText="1"/>
    </xf>
    <xf numFmtId="0" fontId="15" fillId="0" borderId="0" xfId="0" applyFont="1" applyFill="1"/>
    <xf numFmtId="166" fontId="15" fillId="0" borderId="0" xfId="1" applyNumberFormat="1" applyFont="1" applyFill="1" applyAlignment="1">
      <alignment horizontal="center" vertical="center"/>
    </xf>
    <xf numFmtId="166" fontId="15" fillId="0" borderId="0" xfId="1" applyNumberFormat="1" applyFont="1" applyFill="1" applyAlignment="1">
      <alignment vertical="center"/>
    </xf>
    <xf numFmtId="0" fontId="15" fillId="0" borderId="1" xfId="0" applyFont="1" applyFill="1" applyBorder="1" applyAlignment="1" applyProtection="1">
      <alignment vertical="center" wrapText="1"/>
      <protection locked="0"/>
    </xf>
    <xf numFmtId="166" fontId="15" fillId="0" borderId="1" xfId="1" applyNumberFormat="1" applyFont="1" applyFill="1" applyBorder="1" applyAlignment="1" applyProtection="1">
      <alignment horizontal="center" vertical="center" wrapText="1"/>
      <protection locked="0"/>
    </xf>
    <xf numFmtId="166" fontId="15" fillId="0" borderId="1" xfId="1" applyNumberFormat="1" applyFont="1" applyFill="1" applyBorder="1" applyAlignment="1" applyProtection="1">
      <alignment vertical="center" wrapText="1"/>
    </xf>
    <xf numFmtId="166" fontId="15" fillId="0" borderId="1" xfId="1" applyNumberFormat="1" applyFont="1" applyFill="1" applyBorder="1" applyAlignment="1" applyProtection="1">
      <alignment vertical="center" wrapText="1"/>
      <protection locked="0"/>
    </xf>
    <xf numFmtId="0" fontId="25"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49" fontId="14" fillId="0" borderId="1" xfId="20" applyNumberFormat="1" applyFont="1" applyFill="1" applyBorder="1" applyAlignment="1">
      <alignment horizontal="center" vertical="center" wrapText="1"/>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wrapText="1"/>
      <protection locked="0"/>
    </xf>
    <xf numFmtId="49" fontId="2" fillId="0" borderId="0" xfId="0" applyNumberFormat="1"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166" fontId="15" fillId="0" borderId="1" xfId="1" applyNumberFormat="1" applyFont="1" applyFill="1" applyBorder="1" applyAlignment="1" applyProtection="1">
      <alignment horizontal="center" vertical="center" wrapText="1"/>
    </xf>
    <xf numFmtId="0" fontId="27" fillId="0" borderId="0" xfId="0" applyFont="1" applyFill="1" applyAlignment="1">
      <alignment wrapText="1"/>
    </xf>
    <xf numFmtId="0" fontId="25" fillId="0" borderId="0" xfId="0" applyFont="1" applyFill="1"/>
    <xf numFmtId="166" fontId="25" fillId="0" borderId="0" xfId="1" applyNumberFormat="1" applyFont="1" applyFill="1" applyAlignment="1">
      <alignment horizontal="center" vertical="center"/>
    </xf>
    <xf numFmtId="166" fontId="25" fillId="0" borderId="0" xfId="1" applyNumberFormat="1" applyFont="1" applyFill="1" applyAlignment="1">
      <alignment vertical="center"/>
    </xf>
    <xf numFmtId="0" fontId="25" fillId="0" borderId="0" xfId="0" applyFont="1" applyFill="1" applyAlignment="1">
      <alignment vertical="center"/>
    </xf>
    <xf numFmtId="0" fontId="28" fillId="0" borderId="1" xfId="0" applyFont="1" applyFill="1" applyBorder="1" applyAlignment="1" applyProtection="1">
      <alignment horizontal="center" vertical="center" wrapText="1"/>
      <protection locked="0"/>
    </xf>
    <xf numFmtId="166" fontId="28" fillId="0" borderId="1" xfId="1" applyNumberFormat="1" applyFont="1" applyFill="1" applyBorder="1" applyAlignment="1" applyProtection="1">
      <alignment horizontal="center" vertical="center" wrapText="1"/>
      <protection locked="0"/>
    </xf>
    <xf numFmtId="0" fontId="28" fillId="0" borderId="0" xfId="0" applyFont="1" applyFill="1" applyAlignment="1">
      <alignment horizontal="center" wrapText="1"/>
    </xf>
    <xf numFmtId="1" fontId="28" fillId="0" borderId="1" xfId="1" applyNumberFormat="1" applyFont="1" applyFill="1" applyBorder="1" applyAlignment="1" applyProtection="1">
      <alignment horizontal="center" vertical="center" wrapText="1"/>
      <protection locked="0"/>
    </xf>
    <xf numFmtId="49" fontId="28" fillId="0" borderId="1" xfId="20" applyNumberFormat="1" applyFont="1" applyFill="1" applyBorder="1" applyAlignment="1">
      <alignment horizontal="center" vertical="center" wrapText="1"/>
    </xf>
    <xf numFmtId="0" fontId="28" fillId="0" borderId="1" xfId="0" applyFont="1" applyFill="1" applyBorder="1" applyAlignment="1" applyProtection="1">
      <alignment vertical="center" wrapText="1"/>
      <protection locked="0"/>
    </xf>
    <xf numFmtId="1" fontId="28" fillId="0" borderId="1" xfId="0" applyNumberFormat="1" applyFont="1" applyFill="1" applyBorder="1" applyAlignment="1" applyProtection="1">
      <alignment horizontal="center" vertical="center" wrapText="1"/>
      <protection locked="0"/>
    </xf>
    <xf numFmtId="0" fontId="28" fillId="0" borderId="0" xfId="0" applyFont="1" applyFill="1" applyAlignment="1">
      <alignment wrapText="1"/>
    </xf>
    <xf numFmtId="3" fontId="28" fillId="0" borderId="1" xfId="0" applyNumberFormat="1" applyFont="1" applyFill="1" applyBorder="1" applyAlignment="1" applyProtection="1">
      <alignment vertical="center" wrapText="1"/>
      <protection locked="0"/>
    </xf>
    <xf numFmtId="3" fontId="25" fillId="0" borderId="1" xfId="0" applyNumberFormat="1" applyFont="1" applyFill="1" applyBorder="1" applyAlignment="1" applyProtection="1">
      <alignment horizontal="center" vertical="center" wrapText="1"/>
      <protection locked="0"/>
    </xf>
    <xf numFmtId="166" fontId="25" fillId="0" borderId="1" xfId="1" applyNumberFormat="1" applyFont="1" applyFill="1" applyBorder="1" applyAlignment="1" applyProtection="1">
      <alignment horizontal="center" vertical="center" wrapText="1"/>
    </xf>
    <xf numFmtId="0" fontId="25" fillId="0" borderId="1" xfId="0" applyFont="1" applyFill="1" applyBorder="1" applyAlignment="1">
      <alignment vertical="center"/>
    </xf>
    <xf numFmtId="0" fontId="25" fillId="0" borderId="1" xfId="0" applyFont="1" applyFill="1" applyBorder="1" applyAlignment="1" applyProtection="1">
      <alignment horizontal="center" vertical="center"/>
    </xf>
    <xf numFmtId="0" fontId="28" fillId="0" borderId="1" xfId="0" applyFont="1" applyFill="1" applyBorder="1" applyAlignment="1" applyProtection="1">
      <alignment horizontal="center" vertical="center"/>
    </xf>
    <xf numFmtId="0" fontId="25" fillId="0" borderId="1" xfId="0" applyFont="1" applyFill="1" applyBorder="1" applyAlignment="1" applyProtection="1">
      <alignment horizontal="center" vertical="center"/>
      <protection locked="0"/>
    </xf>
    <xf numFmtId="3" fontId="25" fillId="0" borderId="1" xfId="0" applyNumberFormat="1" applyFont="1" applyFill="1" applyBorder="1" applyAlignment="1" applyProtection="1">
      <alignment vertical="center" wrapText="1"/>
      <protection locked="0"/>
    </xf>
    <xf numFmtId="0" fontId="25" fillId="0" borderId="1" xfId="0" applyFont="1" applyFill="1" applyBorder="1" applyAlignment="1" applyProtection="1">
      <alignment vertical="center" wrapText="1"/>
      <protection locked="0"/>
    </xf>
    <xf numFmtId="166" fontId="25" fillId="0" borderId="1" xfId="1" applyNumberFormat="1" applyFont="1" applyFill="1" applyBorder="1" applyAlignment="1" applyProtection="1">
      <alignment horizontal="center" vertical="center" wrapText="1"/>
      <protection locked="0"/>
    </xf>
    <xf numFmtId="166" fontId="25" fillId="0" borderId="1" xfId="1" applyNumberFormat="1" applyFont="1" applyFill="1" applyBorder="1" applyAlignment="1" applyProtection="1">
      <alignment vertical="center" wrapText="1"/>
      <protection locked="0"/>
    </xf>
    <xf numFmtId="0" fontId="25" fillId="0" borderId="1" xfId="0" applyFont="1" applyFill="1" applyBorder="1" applyAlignment="1" applyProtection="1">
      <alignment horizontal="left" vertical="center" wrapText="1"/>
      <protection locked="0"/>
    </xf>
    <xf numFmtId="166" fontId="25" fillId="0" borderId="1" xfId="1" applyNumberFormat="1" applyFont="1" applyFill="1" applyBorder="1" applyAlignment="1" applyProtection="1">
      <alignment vertical="center" wrapText="1"/>
    </xf>
    <xf numFmtId="3" fontId="25" fillId="0" borderId="1" xfId="0" applyNumberFormat="1" applyFont="1" applyFill="1" applyBorder="1" applyAlignment="1" applyProtection="1">
      <alignment horizontal="left" vertical="center" wrapText="1"/>
      <protection locked="0"/>
    </xf>
    <xf numFmtId="0" fontId="28" fillId="0" borderId="1" xfId="0" applyFont="1" applyFill="1" applyBorder="1" applyAlignment="1" applyProtection="1">
      <alignment horizontal="center" vertical="center"/>
      <protection locked="0"/>
    </xf>
    <xf numFmtId="3" fontId="28"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lignment vertical="center"/>
    </xf>
    <xf numFmtId="0" fontId="28" fillId="0" borderId="0" xfId="0" applyFont="1" applyFill="1"/>
    <xf numFmtId="166" fontId="25" fillId="0" borderId="1" xfId="1" applyNumberFormat="1" applyFont="1" applyFill="1" applyBorder="1" applyAlignment="1" applyProtection="1">
      <alignment horizontal="center" vertical="center"/>
      <protection locked="0"/>
    </xf>
    <xf numFmtId="0" fontId="25" fillId="0" borderId="1" xfId="0" applyFont="1" applyFill="1" applyBorder="1" applyAlignment="1" applyProtection="1">
      <alignment vertical="center"/>
      <protection locked="0"/>
    </xf>
    <xf numFmtId="0" fontId="25" fillId="0" borderId="1" xfId="0" applyFont="1" applyFill="1" applyBorder="1" applyProtection="1">
      <protection locked="0"/>
    </xf>
    <xf numFmtId="0" fontId="25" fillId="0" borderId="0" xfId="0" applyFont="1" applyFill="1" applyProtection="1">
      <protection locked="0"/>
    </xf>
    <xf numFmtId="0" fontId="25" fillId="0" borderId="0" xfId="0" applyFont="1" applyFill="1" applyAlignment="1">
      <alignment horizontal="center" vertical="center"/>
    </xf>
    <xf numFmtId="0" fontId="28" fillId="0" borderId="0" xfId="0" applyFont="1" applyFill="1" applyAlignment="1">
      <alignment horizontal="center" vertical="center"/>
    </xf>
    <xf numFmtId="49" fontId="25" fillId="0" borderId="1" xfId="0" applyNumberFormat="1" applyFont="1" applyFill="1" applyBorder="1" applyAlignment="1" applyProtection="1">
      <alignment horizontal="center" vertical="center" wrapText="1"/>
      <protection locked="0"/>
    </xf>
    <xf numFmtId="0" fontId="29" fillId="0" borderId="1" xfId="0" applyFont="1" applyFill="1" applyBorder="1" applyAlignment="1">
      <alignment horizontal="center" vertical="center"/>
    </xf>
    <xf numFmtId="0" fontId="31" fillId="0" borderId="0" xfId="0" applyFont="1" applyFill="1" applyAlignment="1">
      <alignment vertical="center" wrapText="1"/>
    </xf>
    <xf numFmtId="0" fontId="33" fillId="0" borderId="1" xfId="0" applyFont="1" applyFill="1" applyBorder="1" applyAlignment="1" applyProtection="1">
      <alignment horizontal="center" vertical="center" wrapText="1"/>
      <protection locked="0"/>
    </xf>
    <xf numFmtId="3" fontId="33" fillId="0" borderId="1" xfId="1" applyNumberFormat="1" applyFont="1" applyFill="1" applyBorder="1" applyAlignment="1" applyProtection="1">
      <alignment horizontal="center" vertical="center" wrapText="1"/>
      <protection locked="0"/>
    </xf>
    <xf numFmtId="49" fontId="33" fillId="0" borderId="1" xfId="1" applyNumberFormat="1" applyFont="1" applyFill="1" applyBorder="1" applyAlignment="1" applyProtection="1">
      <alignment horizontal="center" vertical="center" wrapText="1"/>
      <protection locked="0"/>
    </xf>
    <xf numFmtId="0" fontId="33" fillId="0" borderId="0" xfId="0" applyFont="1" applyFill="1" applyAlignment="1">
      <alignment horizontal="center" vertical="center" wrapText="1"/>
    </xf>
    <xf numFmtId="0" fontId="34" fillId="0" borderId="1" xfId="0" applyFont="1" applyFill="1" applyBorder="1" applyAlignment="1" applyProtection="1">
      <alignment horizontal="center" vertical="center" wrapText="1"/>
    </xf>
    <xf numFmtId="3" fontId="34" fillId="0" borderId="1" xfId="0" applyNumberFormat="1" applyFont="1" applyFill="1" applyBorder="1" applyAlignment="1">
      <alignment horizontal="center" vertical="center" wrapText="1"/>
    </xf>
    <xf numFmtId="0" fontId="34" fillId="0" borderId="1" xfId="0" applyFont="1" applyFill="1" applyBorder="1" applyAlignment="1">
      <alignment horizontal="center" vertical="center" wrapText="1"/>
    </xf>
    <xf numFmtId="3" fontId="34" fillId="0" borderId="1" xfId="0" applyNumberFormat="1" applyFont="1" applyFill="1" applyBorder="1" applyAlignment="1" applyProtection="1">
      <alignment horizontal="center" vertical="center" wrapText="1"/>
      <protection locked="0"/>
    </xf>
    <xf numFmtId="3" fontId="34" fillId="0" borderId="1" xfId="1" applyNumberFormat="1" applyFont="1" applyFill="1" applyBorder="1" applyAlignment="1" applyProtection="1">
      <alignment horizontal="center" vertical="center" wrapText="1"/>
    </xf>
    <xf numFmtId="166" fontId="34" fillId="0" borderId="1" xfId="1" applyNumberFormat="1"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34" fillId="0" borderId="0" xfId="0" applyFont="1" applyFill="1" applyAlignment="1">
      <alignment horizontal="center" vertical="center" wrapText="1"/>
    </xf>
    <xf numFmtId="0" fontId="34" fillId="0" borderId="1" xfId="0" applyFont="1" applyFill="1" applyBorder="1" applyAlignment="1" applyProtection="1">
      <alignment horizontal="center" vertical="center"/>
    </xf>
    <xf numFmtId="0" fontId="34" fillId="0" borderId="1" xfId="0" applyFont="1" applyFill="1" applyBorder="1" applyAlignment="1" applyProtection="1">
      <alignment horizontal="center" vertical="center" wrapText="1"/>
      <protection locked="0"/>
    </xf>
    <xf numFmtId="3" fontId="34" fillId="0" borderId="1" xfId="1" applyNumberFormat="1" applyFont="1" applyFill="1" applyBorder="1" applyAlignment="1" applyProtection="1">
      <alignment horizontal="center" vertical="center" wrapText="1"/>
      <protection locked="0"/>
    </xf>
    <xf numFmtId="168" fontId="34" fillId="0" borderId="1" xfId="61" applyNumberFormat="1" applyFont="1" applyFill="1" applyBorder="1" applyAlignment="1">
      <alignment horizontal="center" vertical="center" wrapText="1"/>
    </xf>
    <xf numFmtId="0" fontId="34" fillId="0" borderId="0" xfId="0" applyFont="1" applyFill="1" applyBorder="1" applyAlignment="1">
      <alignment horizontal="center" vertical="center"/>
    </xf>
    <xf numFmtId="3" fontId="34" fillId="0" borderId="1" xfId="62" applyNumberFormat="1" applyFont="1" applyFill="1" applyBorder="1" applyAlignment="1">
      <alignment horizontal="center" vertical="center" wrapText="1"/>
    </xf>
    <xf numFmtId="3" fontId="34" fillId="0" borderId="1" xfId="1" applyNumberFormat="1" applyFont="1" applyFill="1" applyBorder="1" applyAlignment="1">
      <alignment horizontal="center" vertical="center" wrapText="1"/>
    </xf>
    <xf numFmtId="1" fontId="34" fillId="0" borderId="0" xfId="0" applyNumberFormat="1" applyFont="1" applyFill="1" applyAlignment="1" applyProtection="1">
      <alignment horizontal="center" vertical="center" wrapText="1"/>
      <protection locked="0"/>
    </xf>
    <xf numFmtId="0" fontId="35" fillId="0" borderId="1" xfId="0" applyFont="1" applyFill="1" applyBorder="1" applyAlignment="1">
      <alignment horizontal="center" vertical="center" wrapText="1"/>
    </xf>
    <xf numFmtId="0" fontId="36" fillId="0" borderId="1" xfId="0" applyFont="1" applyFill="1" applyBorder="1" applyAlignment="1" applyProtection="1">
      <alignment horizontal="center" vertical="center"/>
    </xf>
    <xf numFmtId="0" fontId="36" fillId="0" borderId="1" xfId="0" applyFont="1" applyFill="1" applyBorder="1" applyAlignment="1" applyProtection="1">
      <alignment horizontal="center" vertical="center" wrapText="1"/>
      <protection locked="0"/>
    </xf>
    <xf numFmtId="3" fontId="34" fillId="0" borderId="1" xfId="0" applyNumberFormat="1" applyFont="1" applyFill="1" applyBorder="1" applyAlignment="1" applyProtection="1">
      <alignment horizontal="left" vertical="center" wrapText="1"/>
      <protection locked="0"/>
    </xf>
    <xf numFmtId="0" fontId="34" fillId="0" borderId="1" xfId="0" applyFont="1" applyFill="1" applyBorder="1" applyAlignment="1" applyProtection="1">
      <alignment horizontal="left" vertical="center" wrapText="1"/>
      <protection locked="0"/>
    </xf>
    <xf numFmtId="3" fontId="34" fillId="0" borderId="1" xfId="1" applyNumberFormat="1" applyFont="1" applyFill="1" applyBorder="1" applyAlignment="1" applyProtection="1">
      <alignment horizontal="right" vertical="center" wrapText="1"/>
      <protection locked="0"/>
    </xf>
    <xf numFmtId="0" fontId="3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6" fillId="0" borderId="1" xfId="0" applyFont="1" applyFill="1" applyBorder="1" applyAlignment="1" applyProtection="1">
      <alignment horizontal="center" vertical="center"/>
      <protection locked="0"/>
    </xf>
    <xf numFmtId="0" fontId="34" fillId="0" borderId="1" xfId="0" applyFont="1" applyFill="1" applyBorder="1" applyAlignment="1" applyProtection="1">
      <alignment horizontal="center" vertical="center"/>
      <protection locked="0"/>
    </xf>
    <xf numFmtId="166" fontId="34" fillId="0" borderId="1" xfId="1" applyNumberFormat="1" applyFont="1" applyFill="1" applyBorder="1" applyAlignment="1">
      <alignment horizontal="right" vertical="center" wrapText="1"/>
    </xf>
    <xf numFmtId="0" fontId="34" fillId="0" borderId="0" xfId="0" applyFont="1" applyFill="1"/>
    <xf numFmtId="0" fontId="34" fillId="0" borderId="0" xfId="0" applyFont="1" applyFill="1" applyAlignment="1">
      <alignment vertical="center" wrapText="1"/>
    </xf>
    <xf numFmtId="3" fontId="36" fillId="0" borderId="1" xfId="1"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3" fontId="31"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3" fontId="31" fillId="0" borderId="1" xfId="0" applyNumberFormat="1" applyFont="1" applyFill="1" applyBorder="1" applyAlignment="1">
      <alignment horizontal="center" vertical="center" wrapText="1"/>
    </xf>
    <xf numFmtId="3" fontId="31" fillId="0" borderId="1" xfId="1" applyNumberFormat="1" applyFont="1" applyFill="1" applyBorder="1" applyAlignment="1" applyProtection="1">
      <alignment horizontal="center" vertical="center" wrapText="1"/>
    </xf>
    <xf numFmtId="1" fontId="31" fillId="0" borderId="1" xfId="1" applyNumberFormat="1" applyFont="1" applyFill="1" applyBorder="1" applyAlignment="1" applyProtection="1">
      <alignment horizontal="center" vertical="center" wrapText="1"/>
      <protection locked="0"/>
    </xf>
    <xf numFmtId="3" fontId="31" fillId="0" borderId="1" xfId="1" applyNumberFormat="1"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protection locked="0"/>
    </xf>
    <xf numFmtId="0" fontId="31" fillId="0" borderId="1" xfId="0" applyFont="1" applyFill="1" applyBorder="1" applyAlignment="1">
      <alignment horizontal="center" vertical="center" wrapText="1"/>
    </xf>
    <xf numFmtId="0" fontId="31" fillId="0" borderId="1" xfId="63" applyFont="1" applyFill="1" applyBorder="1" applyAlignment="1">
      <alignment horizontal="center" vertical="center" wrapText="1"/>
    </xf>
    <xf numFmtId="3" fontId="31" fillId="0" borderId="1" xfId="1" applyNumberFormat="1" applyFont="1" applyFill="1" applyBorder="1" applyAlignment="1">
      <alignment horizontal="center" vertical="center" wrapText="1"/>
    </xf>
    <xf numFmtId="0" fontId="31" fillId="0" borderId="0" xfId="0" applyFont="1" applyFill="1" applyAlignment="1" applyProtection="1">
      <alignment horizontal="center" vertical="center" wrapText="1"/>
      <protection locked="0"/>
    </xf>
    <xf numFmtId="0" fontId="33" fillId="0" borderId="1" xfId="0" applyFont="1" applyFill="1" applyBorder="1" applyAlignment="1" applyProtection="1">
      <alignment horizontal="center" vertical="center" wrapText="1"/>
    </xf>
    <xf numFmtId="3" fontId="33" fillId="0" borderId="1" xfId="0" applyNumberFormat="1" applyFont="1" applyFill="1" applyBorder="1" applyAlignment="1" applyProtection="1">
      <alignment horizontal="left" vertical="center" wrapText="1"/>
      <protection locked="0"/>
    </xf>
    <xf numFmtId="3" fontId="33" fillId="0" borderId="1" xfId="0" applyNumberFormat="1" applyFont="1" applyFill="1" applyBorder="1" applyAlignment="1" applyProtection="1">
      <alignment horizontal="center" vertical="center" wrapText="1"/>
      <protection locked="0"/>
    </xf>
    <xf numFmtId="0" fontId="33" fillId="0" borderId="1" xfId="0" applyFont="1" applyFill="1" applyBorder="1" applyAlignment="1" applyProtection="1">
      <alignment horizontal="left" vertical="center" wrapText="1"/>
      <protection locked="0"/>
    </xf>
    <xf numFmtId="169" fontId="31" fillId="0" borderId="1" xfId="1" applyNumberFormat="1" applyFont="1" applyFill="1" applyBorder="1" applyAlignment="1" applyProtection="1">
      <alignment horizontal="center" vertical="center" wrapText="1"/>
      <protection locked="0"/>
    </xf>
    <xf numFmtId="0" fontId="33" fillId="0" borderId="0" xfId="0" applyFont="1" applyFill="1" applyAlignment="1" applyProtection="1">
      <alignment vertical="center"/>
      <protection locked="0"/>
    </xf>
    <xf numFmtId="3" fontId="31" fillId="0" borderId="1" xfId="0" applyNumberFormat="1" applyFont="1" applyFill="1" applyBorder="1" applyAlignment="1" applyProtection="1">
      <alignment horizontal="left" vertical="center" wrapText="1"/>
      <protection locked="0"/>
    </xf>
    <xf numFmtId="0" fontId="31" fillId="0" borderId="1" xfId="0" applyFont="1" applyFill="1" applyBorder="1" applyAlignment="1" applyProtection="1">
      <alignment horizontal="left" vertical="center" wrapText="1"/>
      <protection locked="0"/>
    </xf>
    <xf numFmtId="0" fontId="31" fillId="0" borderId="0" xfId="0" applyFont="1" applyFill="1" applyAlignment="1" applyProtection="1">
      <alignment vertical="center"/>
      <protection locked="0"/>
    </xf>
    <xf numFmtId="49" fontId="33" fillId="0" borderId="1" xfId="1" applyNumberFormat="1" applyFont="1" applyFill="1" applyBorder="1" applyAlignment="1">
      <alignment horizontal="center" vertical="center" wrapText="1"/>
    </xf>
    <xf numFmtId="0" fontId="33" fillId="0" borderId="0" xfId="0" applyFont="1" applyFill="1" applyAlignment="1">
      <alignment vertical="center" wrapText="1"/>
    </xf>
    <xf numFmtId="0" fontId="31" fillId="0" borderId="0" xfId="0" applyFont="1" applyFill="1" applyAlignment="1">
      <alignment horizontal="center" vertical="center" wrapText="1"/>
    </xf>
    <xf numFmtId="0" fontId="31" fillId="0" borderId="0" xfId="0" applyFont="1" applyFill="1" applyAlignment="1">
      <alignment horizontal="left" vertical="center" wrapText="1"/>
    </xf>
    <xf numFmtId="3" fontId="31" fillId="0" borderId="0" xfId="1" applyNumberFormat="1" applyFont="1" applyFill="1" applyAlignment="1">
      <alignment horizontal="center" vertical="center" wrapText="1"/>
    </xf>
    <xf numFmtId="49" fontId="31" fillId="0" borderId="0" xfId="1" applyNumberFormat="1" applyFont="1" applyFill="1" applyAlignment="1">
      <alignment horizontal="center" vertical="center" wrapText="1"/>
    </xf>
    <xf numFmtId="3" fontId="30" fillId="0" borderId="0" xfId="0" applyNumberFormat="1" applyFont="1" applyFill="1" applyBorder="1" applyAlignment="1" applyProtection="1">
      <alignment horizontal="center" vertical="center" wrapText="1"/>
      <protection locked="0"/>
    </xf>
    <xf numFmtId="3" fontId="32" fillId="0" borderId="7" xfId="0" applyNumberFormat="1" applyFont="1" applyFill="1" applyBorder="1" applyAlignment="1" applyProtection="1">
      <alignment horizontal="center" vertical="center" wrapText="1"/>
      <protection locked="0"/>
    </xf>
    <xf numFmtId="0" fontId="33" fillId="0" borderId="3"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33" fillId="0" borderId="2" xfId="0" applyFont="1" applyFill="1" applyBorder="1" applyAlignment="1">
      <alignment horizontal="center" vertical="center" wrapText="1"/>
    </xf>
    <xf numFmtId="0" fontId="28" fillId="0" borderId="0" xfId="0" applyFont="1" applyFill="1" applyAlignment="1" applyProtection="1">
      <alignment horizontal="center" vertical="center" wrapText="1"/>
      <protection locked="0"/>
    </xf>
    <xf numFmtId="0" fontId="28" fillId="0" borderId="0" xfId="0" applyFont="1" applyFill="1" applyAlignment="1" applyProtection="1">
      <alignment horizontal="center" vertical="center"/>
      <protection locked="0"/>
    </xf>
    <xf numFmtId="49" fontId="28" fillId="0" borderId="1" xfId="20" applyNumberFormat="1" applyFont="1" applyFill="1" applyBorder="1" applyAlignment="1">
      <alignment horizontal="center" vertical="center" wrapText="1"/>
    </xf>
    <xf numFmtId="0" fontId="28"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49" fontId="14" fillId="0" borderId="1" xfId="20" applyNumberFormat="1" applyFont="1" applyFill="1" applyBorder="1" applyAlignment="1">
      <alignment horizontal="center" vertical="center" wrapText="1"/>
    </xf>
    <xf numFmtId="0" fontId="1" fillId="0" borderId="0" xfId="0" applyFont="1" applyFill="1" applyAlignment="1" applyProtection="1">
      <alignment horizontal="center" vertical="center"/>
      <protection locked="0"/>
    </xf>
    <xf numFmtId="0" fontId="14" fillId="0" borderId="0" xfId="0" applyFont="1" applyFill="1" applyAlignment="1" applyProtection="1">
      <alignment horizontal="center" vertical="center"/>
      <protection locked="0"/>
    </xf>
    <xf numFmtId="0" fontId="1"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49" fontId="2" fillId="0" borderId="0" xfId="0" applyNumberFormat="1" applyFont="1" applyFill="1" applyAlignment="1" applyProtection="1">
      <alignment horizontal="center" vertical="center" wrapText="1"/>
      <protection locked="0"/>
    </xf>
    <xf numFmtId="0" fontId="14" fillId="0" borderId="6"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1" fillId="0" borderId="6"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protection locked="0"/>
    </xf>
    <xf numFmtId="166" fontId="14" fillId="0" borderId="6" xfId="1" applyNumberFormat="1" applyFont="1" applyFill="1" applyBorder="1" applyAlignment="1" applyProtection="1">
      <alignment horizontal="center" vertical="center" wrapText="1"/>
      <protection locked="0"/>
    </xf>
    <xf numFmtId="166" fontId="14" fillId="0" borderId="5" xfId="1" applyNumberFormat="1"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cellXfs>
  <cellStyles count="64">
    <cellStyle name="Bình thường 2" xfId="17" xr:uid="{00000000-0005-0000-0000-000000000000}"/>
    <cellStyle name="Bình thường 3" xfId="44" xr:uid="{00000000-0005-0000-0000-000001000000}"/>
    <cellStyle name="Comma" xfId="1" builtinId="3"/>
    <cellStyle name="Comma [0] 2" xfId="39" xr:uid="{00000000-0005-0000-0000-000003000000}"/>
    <cellStyle name="Comma 10" xfId="50" xr:uid="{00000000-0005-0000-0000-000004000000}"/>
    <cellStyle name="Comma 10 2 2" xfId="52" xr:uid="{00000000-0005-0000-0000-000005000000}"/>
    <cellStyle name="Comma 100 3" xfId="20" xr:uid="{00000000-0005-0000-0000-000006000000}"/>
    <cellStyle name="Comma 111" xfId="61" xr:uid="{49CED7E5-5E87-486A-9A34-D85D40E2F3A2}"/>
    <cellStyle name="Comma 2" xfId="25" xr:uid="{00000000-0005-0000-0000-000007000000}"/>
    <cellStyle name="Comma 3" xfId="58" xr:uid="{00000000-0005-0000-0000-000008000000}"/>
    <cellStyle name="Comma 5 3 2" xfId="43" xr:uid="{00000000-0005-0000-0000-000009000000}"/>
    <cellStyle name="Comma 7" xfId="5" xr:uid="{00000000-0005-0000-0000-00000A000000}"/>
    <cellStyle name="Comma 9" xfId="60" xr:uid="{00000000-0005-0000-0000-00000B000000}"/>
    <cellStyle name="Normal" xfId="0" builtinId="0"/>
    <cellStyle name="Normal 10" xfId="19" xr:uid="{00000000-0005-0000-0000-00000D000000}"/>
    <cellStyle name="Normal 104" xfId="53" xr:uid="{00000000-0005-0000-0000-00000E000000}"/>
    <cellStyle name="Normal 105" xfId="22" xr:uid="{00000000-0005-0000-0000-00000F000000}"/>
    <cellStyle name="Normal 11" xfId="10" xr:uid="{00000000-0005-0000-0000-000010000000}"/>
    <cellStyle name="Normal 11 2" xfId="40" xr:uid="{00000000-0005-0000-0000-000011000000}"/>
    <cellStyle name="Normal 11 2 2" xfId="47" xr:uid="{00000000-0005-0000-0000-000012000000}"/>
    <cellStyle name="Normal 12 2" xfId="51" xr:uid="{00000000-0005-0000-0000-000013000000}"/>
    <cellStyle name="Normal 16 3" xfId="54" xr:uid="{00000000-0005-0000-0000-000014000000}"/>
    <cellStyle name="Normal 18" xfId="11" xr:uid="{00000000-0005-0000-0000-000015000000}"/>
    <cellStyle name="Normal 18 2 7 2" xfId="63" xr:uid="{F3CC5945-16F1-4FFF-8B41-1CCB75A20B07}"/>
    <cellStyle name="Normal 19" xfId="8" xr:uid="{00000000-0005-0000-0000-000016000000}"/>
    <cellStyle name="Normal 2" xfId="2" xr:uid="{00000000-0005-0000-0000-000017000000}"/>
    <cellStyle name="Normal 2 2" xfId="6" xr:uid="{00000000-0005-0000-0000-000018000000}"/>
    <cellStyle name="Normal 2 2 10" xfId="23" xr:uid="{00000000-0005-0000-0000-000019000000}"/>
    <cellStyle name="Normal 2 3" xfId="15" xr:uid="{00000000-0005-0000-0000-00001A000000}"/>
    <cellStyle name="Normal 2 4" xfId="30" xr:uid="{00000000-0005-0000-0000-00001B000000}"/>
    <cellStyle name="Normal 2 5" xfId="49" xr:uid="{00000000-0005-0000-0000-00001C000000}"/>
    <cellStyle name="Normal 2 6" xfId="56" xr:uid="{00000000-0005-0000-0000-00001D000000}"/>
    <cellStyle name="Normal 2 8" xfId="41" xr:uid="{00000000-0005-0000-0000-00001E000000}"/>
    <cellStyle name="Normal 23" xfId="18" xr:uid="{00000000-0005-0000-0000-00001F000000}"/>
    <cellStyle name="Normal 24" xfId="14" xr:uid="{00000000-0005-0000-0000-000020000000}"/>
    <cellStyle name="Normal 29" xfId="48" xr:uid="{00000000-0005-0000-0000-000021000000}"/>
    <cellStyle name="Normal 3" xfId="16" xr:uid="{00000000-0005-0000-0000-000022000000}"/>
    <cellStyle name="Normal 3 2" xfId="42" xr:uid="{00000000-0005-0000-0000-000023000000}"/>
    <cellStyle name="Normal 31" xfId="46" xr:uid="{00000000-0005-0000-0000-000024000000}"/>
    <cellStyle name="Normal 34" xfId="4" xr:uid="{00000000-0005-0000-0000-000025000000}"/>
    <cellStyle name="Normal 39" xfId="27" xr:uid="{00000000-0005-0000-0000-000026000000}"/>
    <cellStyle name="Normal 4" xfId="3" xr:uid="{00000000-0005-0000-0000-000027000000}"/>
    <cellStyle name="Normal 4 10" xfId="45" xr:uid="{00000000-0005-0000-0000-000028000000}"/>
    <cellStyle name="Normal 4 3" xfId="59" xr:uid="{00000000-0005-0000-0000-000029000000}"/>
    <cellStyle name="Normal 43" xfId="21" xr:uid="{00000000-0005-0000-0000-00002A000000}"/>
    <cellStyle name="Normal 5" xfId="12" xr:uid="{00000000-0005-0000-0000-00002B000000}"/>
    <cellStyle name="Normal 5 4 2" xfId="55" xr:uid="{00000000-0005-0000-0000-00002C000000}"/>
    <cellStyle name="Normal 54" xfId="29" xr:uid="{00000000-0005-0000-0000-00002D000000}"/>
    <cellStyle name="Normal 55" xfId="26" xr:uid="{00000000-0005-0000-0000-00002E000000}"/>
    <cellStyle name="Normal 56" xfId="28" xr:uid="{00000000-0005-0000-0000-00002F000000}"/>
    <cellStyle name="Normal 57" xfId="34" xr:uid="{00000000-0005-0000-0000-000030000000}"/>
    <cellStyle name="Normal 58" xfId="32" xr:uid="{00000000-0005-0000-0000-000031000000}"/>
    <cellStyle name="Normal 59" xfId="31" xr:uid="{00000000-0005-0000-0000-000032000000}"/>
    <cellStyle name="Normal 6" xfId="13" xr:uid="{00000000-0005-0000-0000-000033000000}"/>
    <cellStyle name="Normal 6 2" xfId="9" xr:uid="{00000000-0005-0000-0000-000034000000}"/>
    <cellStyle name="Normal 60" xfId="33" xr:uid="{00000000-0005-0000-0000-000035000000}"/>
    <cellStyle name="Normal 61" xfId="36" xr:uid="{00000000-0005-0000-0000-000036000000}"/>
    <cellStyle name="Normal 62" xfId="38" xr:uid="{00000000-0005-0000-0000-000037000000}"/>
    <cellStyle name="Normal 63" xfId="35" xr:uid="{00000000-0005-0000-0000-000038000000}"/>
    <cellStyle name="Normal 64" xfId="37" xr:uid="{00000000-0005-0000-0000-000039000000}"/>
    <cellStyle name="Normal 7" xfId="24" xr:uid="{00000000-0005-0000-0000-00003A000000}"/>
    <cellStyle name="Normal 9" xfId="7" xr:uid="{00000000-0005-0000-0000-00003B000000}"/>
    <cellStyle name="Normal_Sheet1_Nhóm G7" xfId="62" xr:uid="{0264E7CF-7B52-4626-A082-36050FCAF937}"/>
    <cellStyle name="Style 1" xfId="57" xr:uid="{00000000-0005-0000-0000-00003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4F5CB-6FA7-4ABD-BEC7-E6EEE0CF2A43}">
  <dimension ref="A1:M87"/>
  <sheetViews>
    <sheetView tabSelected="1" workbookViewId="0">
      <selection activeCell="G5" sqref="G5"/>
    </sheetView>
  </sheetViews>
  <sheetFormatPr defaultColWidth="9.125" defaultRowHeight="11.25" x14ac:dyDescent="0.2"/>
  <cols>
    <col min="1" max="1" width="4.875" style="173" customWidth="1"/>
    <col min="2" max="2" width="6.25" style="173" customWidth="1"/>
    <col min="3" max="3" width="11.875" style="174" customWidth="1"/>
    <col min="4" max="4" width="8.125" style="173" customWidth="1"/>
    <col min="5" max="5" width="37.75" style="173" customWidth="1"/>
    <col min="6" max="6" width="11.375" style="115" customWidth="1"/>
    <col min="7" max="7" width="7.875" style="115" customWidth="1"/>
    <col min="8" max="8" width="5.875" style="115" customWidth="1"/>
    <col min="9" max="9" width="7.5" style="175" customWidth="1"/>
    <col min="10" max="10" width="9.625" style="176" customWidth="1"/>
    <col min="11" max="11" width="13.625" style="176" customWidth="1"/>
    <col min="12" max="12" width="12.5" style="176" customWidth="1"/>
    <col min="13" max="16384" width="9.125" style="115"/>
  </cols>
  <sheetData>
    <row r="1" spans="1:12" ht="24" customHeight="1" x14ac:dyDescent="0.2">
      <c r="A1" s="177" t="s">
        <v>963</v>
      </c>
      <c r="B1" s="177"/>
      <c r="C1" s="177"/>
      <c r="D1" s="177"/>
      <c r="E1" s="177"/>
      <c r="F1" s="177"/>
      <c r="G1" s="177"/>
      <c r="H1" s="177"/>
      <c r="I1" s="177"/>
      <c r="J1" s="177"/>
      <c r="K1" s="177"/>
      <c r="L1" s="177"/>
    </row>
    <row r="2" spans="1:12" ht="20.25" customHeight="1" x14ac:dyDescent="0.2">
      <c r="A2" s="178" t="s">
        <v>1044</v>
      </c>
      <c r="B2" s="178"/>
      <c r="C2" s="178"/>
      <c r="D2" s="178"/>
      <c r="E2" s="178"/>
      <c r="F2" s="178"/>
      <c r="G2" s="178"/>
      <c r="H2" s="178"/>
      <c r="I2" s="178"/>
      <c r="J2" s="178"/>
      <c r="K2" s="178"/>
      <c r="L2" s="178"/>
    </row>
    <row r="3" spans="1:12" s="119" customFormat="1" ht="42.75" customHeight="1" x14ac:dyDescent="0.2">
      <c r="A3" s="116" t="s">
        <v>209</v>
      </c>
      <c r="B3" s="116" t="s">
        <v>964</v>
      </c>
      <c r="C3" s="116" t="s">
        <v>965</v>
      </c>
      <c r="D3" s="116" t="s">
        <v>966</v>
      </c>
      <c r="E3" s="116" t="s">
        <v>967</v>
      </c>
      <c r="F3" s="116" t="s">
        <v>968</v>
      </c>
      <c r="G3" s="116" t="s">
        <v>677</v>
      </c>
      <c r="H3" s="116" t="s">
        <v>0</v>
      </c>
      <c r="I3" s="117" t="s">
        <v>969</v>
      </c>
      <c r="J3" s="118" t="s">
        <v>608</v>
      </c>
      <c r="K3" s="118" t="s">
        <v>970</v>
      </c>
      <c r="L3" s="118" t="s">
        <v>609</v>
      </c>
    </row>
    <row r="4" spans="1:12" s="127" customFormat="1" ht="69" customHeight="1" x14ac:dyDescent="0.2">
      <c r="A4" s="120">
        <f>IF(I4="","",COUNTA($I$4:$I4))</f>
        <v>1</v>
      </c>
      <c r="B4" s="120" t="s">
        <v>5</v>
      </c>
      <c r="C4" s="121" t="s">
        <v>726</v>
      </c>
      <c r="D4" s="122" t="s">
        <v>618</v>
      </c>
      <c r="E4" s="121" t="s">
        <v>44</v>
      </c>
      <c r="F4" s="122" t="s">
        <v>619</v>
      </c>
      <c r="G4" s="121" t="s">
        <v>971</v>
      </c>
      <c r="H4" s="123" t="s">
        <v>86</v>
      </c>
      <c r="I4" s="124">
        <v>1246</v>
      </c>
      <c r="J4" s="125">
        <v>94500</v>
      </c>
      <c r="K4" s="125">
        <f>I4*J4</f>
        <v>117747000</v>
      </c>
      <c r="L4" s="126" t="s">
        <v>727</v>
      </c>
    </row>
    <row r="5" spans="1:12" s="127" customFormat="1" ht="98.25" customHeight="1" x14ac:dyDescent="0.2">
      <c r="A5" s="120">
        <f>IF(I5="","",COUNTA($I$4:$I5))</f>
        <v>2</v>
      </c>
      <c r="B5" s="128" t="s">
        <v>9</v>
      </c>
      <c r="C5" s="123" t="s">
        <v>728</v>
      </c>
      <c r="D5" s="123" t="s">
        <v>729</v>
      </c>
      <c r="E5" s="123" t="s">
        <v>972</v>
      </c>
      <c r="F5" s="123" t="s">
        <v>615</v>
      </c>
      <c r="G5" s="121" t="s">
        <v>971</v>
      </c>
      <c r="H5" s="123" t="s">
        <v>87</v>
      </c>
      <c r="I5" s="124">
        <v>2160</v>
      </c>
      <c r="J5" s="125">
        <v>22300</v>
      </c>
      <c r="K5" s="125">
        <f t="shared" ref="K5:K31" si="0">I5*J5</f>
        <v>48168000</v>
      </c>
      <c r="L5" s="126" t="s">
        <v>631</v>
      </c>
    </row>
    <row r="6" spans="1:12" s="127" customFormat="1" ht="108" x14ac:dyDescent="0.2">
      <c r="A6" s="120">
        <f>IF(I6="","",COUNTA($I$4:$I6))</f>
        <v>3</v>
      </c>
      <c r="B6" s="128" t="s">
        <v>10</v>
      </c>
      <c r="C6" s="123" t="s">
        <v>730</v>
      </c>
      <c r="D6" s="123" t="s">
        <v>729</v>
      </c>
      <c r="E6" s="123" t="s">
        <v>973</v>
      </c>
      <c r="F6" s="123" t="s">
        <v>615</v>
      </c>
      <c r="G6" s="121" t="s">
        <v>971</v>
      </c>
      <c r="H6" s="123" t="s">
        <v>87</v>
      </c>
      <c r="I6" s="124">
        <v>15320</v>
      </c>
      <c r="J6" s="125">
        <v>22300</v>
      </c>
      <c r="K6" s="125">
        <f t="shared" si="0"/>
        <v>341636000</v>
      </c>
      <c r="L6" s="126" t="s">
        <v>631</v>
      </c>
    </row>
    <row r="7" spans="1:12" s="127" customFormat="1" ht="120" x14ac:dyDescent="0.2">
      <c r="A7" s="120">
        <f>IF(I7="","",COUNTA($I$4:$I7))</f>
        <v>4</v>
      </c>
      <c r="B7" s="120" t="s">
        <v>411</v>
      </c>
      <c r="C7" s="123" t="s">
        <v>731</v>
      </c>
      <c r="D7" s="123" t="s">
        <v>621</v>
      </c>
      <c r="E7" s="129" t="s">
        <v>974</v>
      </c>
      <c r="F7" s="123" t="s">
        <v>622</v>
      </c>
      <c r="G7" s="121" t="s">
        <v>971</v>
      </c>
      <c r="H7" s="123" t="s">
        <v>87</v>
      </c>
      <c r="I7" s="130">
        <v>50</v>
      </c>
      <c r="J7" s="125">
        <v>1800000</v>
      </c>
      <c r="K7" s="125">
        <f t="shared" si="0"/>
        <v>90000000</v>
      </c>
      <c r="L7" s="126" t="s">
        <v>616</v>
      </c>
    </row>
    <row r="8" spans="1:12" s="127" customFormat="1" ht="121.5" customHeight="1" x14ac:dyDescent="0.2">
      <c r="A8" s="120">
        <f>IF(I8="","",COUNTA($I$4:$I8))</f>
        <v>5</v>
      </c>
      <c r="B8" s="120" t="s">
        <v>15</v>
      </c>
      <c r="C8" s="123" t="s">
        <v>665</v>
      </c>
      <c r="D8" s="123" t="s">
        <v>640</v>
      </c>
      <c r="E8" s="129" t="s">
        <v>975</v>
      </c>
      <c r="F8" s="123" t="s">
        <v>643</v>
      </c>
      <c r="G8" s="121" t="s">
        <v>971</v>
      </c>
      <c r="H8" s="123" t="s">
        <v>87</v>
      </c>
      <c r="I8" s="130">
        <v>200</v>
      </c>
      <c r="J8" s="125">
        <v>170000</v>
      </c>
      <c r="K8" s="125">
        <f t="shared" si="0"/>
        <v>34000000</v>
      </c>
      <c r="L8" s="126" t="s">
        <v>616</v>
      </c>
    </row>
    <row r="9" spans="1:12" s="127" customFormat="1" ht="69" customHeight="1" x14ac:dyDescent="0.2">
      <c r="A9" s="120">
        <f>IF(I9="","",COUNTA($I$4:$I9))</f>
        <v>6</v>
      </c>
      <c r="B9" s="120" t="s">
        <v>315</v>
      </c>
      <c r="C9" s="123" t="s">
        <v>732</v>
      </c>
      <c r="D9" s="123" t="s">
        <v>733</v>
      </c>
      <c r="E9" s="129" t="s">
        <v>976</v>
      </c>
      <c r="F9" s="123" t="s">
        <v>642</v>
      </c>
      <c r="G9" s="121" t="s">
        <v>971</v>
      </c>
      <c r="H9" s="123" t="s">
        <v>87</v>
      </c>
      <c r="I9" s="130">
        <v>558</v>
      </c>
      <c r="J9" s="125">
        <v>950000</v>
      </c>
      <c r="K9" s="125">
        <f t="shared" si="0"/>
        <v>530100000</v>
      </c>
      <c r="L9" s="126" t="s">
        <v>616</v>
      </c>
    </row>
    <row r="10" spans="1:12" s="127" customFormat="1" ht="84" x14ac:dyDescent="0.2">
      <c r="A10" s="120">
        <f>IF(I10="","",COUNTA($I$4:$I10))</f>
        <v>7</v>
      </c>
      <c r="B10" s="120" t="s">
        <v>17</v>
      </c>
      <c r="C10" s="123" t="s">
        <v>734</v>
      </c>
      <c r="D10" s="123" t="s">
        <v>625</v>
      </c>
      <c r="E10" s="129" t="s">
        <v>977</v>
      </c>
      <c r="F10" s="123" t="s">
        <v>626</v>
      </c>
      <c r="G10" s="121" t="s">
        <v>971</v>
      </c>
      <c r="H10" s="123" t="s">
        <v>87</v>
      </c>
      <c r="I10" s="130">
        <v>200</v>
      </c>
      <c r="J10" s="125">
        <v>1980000</v>
      </c>
      <c r="K10" s="125">
        <f t="shared" si="0"/>
        <v>396000000</v>
      </c>
      <c r="L10" s="126" t="s">
        <v>616</v>
      </c>
    </row>
    <row r="11" spans="1:12" s="127" customFormat="1" ht="116.25" customHeight="1" x14ac:dyDescent="0.2">
      <c r="A11" s="120">
        <f>IF(I11="","",COUNTA($I$4:$I11))</f>
        <v>8</v>
      </c>
      <c r="B11" s="120" t="s">
        <v>18</v>
      </c>
      <c r="C11" s="123" t="s">
        <v>734</v>
      </c>
      <c r="D11" s="123" t="s">
        <v>633</v>
      </c>
      <c r="E11" s="129" t="s">
        <v>978</v>
      </c>
      <c r="F11" s="123" t="s">
        <v>626</v>
      </c>
      <c r="G11" s="121" t="s">
        <v>971</v>
      </c>
      <c r="H11" s="123" t="s">
        <v>87</v>
      </c>
      <c r="I11" s="130">
        <v>100</v>
      </c>
      <c r="J11" s="125">
        <v>1980000</v>
      </c>
      <c r="K11" s="125">
        <f t="shared" si="0"/>
        <v>198000000</v>
      </c>
      <c r="L11" s="126" t="s">
        <v>616</v>
      </c>
    </row>
    <row r="12" spans="1:12" s="127" customFormat="1" ht="78.75" customHeight="1" x14ac:dyDescent="0.2">
      <c r="A12" s="120">
        <f>IF(I12="","",COUNTA($I$4:$I12))</f>
        <v>9</v>
      </c>
      <c r="B12" s="128" t="s">
        <v>24</v>
      </c>
      <c r="C12" s="131" t="s">
        <v>735</v>
      </c>
      <c r="D12" s="123" t="s">
        <v>628</v>
      </c>
      <c r="E12" s="129" t="s">
        <v>979</v>
      </c>
      <c r="F12" s="121" t="s">
        <v>629</v>
      </c>
      <c r="G12" s="121" t="s">
        <v>971</v>
      </c>
      <c r="H12" s="123" t="s">
        <v>91</v>
      </c>
      <c r="I12" s="124">
        <v>23455</v>
      </c>
      <c r="J12" s="125">
        <v>81000</v>
      </c>
      <c r="K12" s="125">
        <f t="shared" si="0"/>
        <v>1899855000</v>
      </c>
      <c r="L12" s="126" t="s">
        <v>630</v>
      </c>
    </row>
    <row r="13" spans="1:12" s="127" customFormat="1" ht="78.75" customHeight="1" x14ac:dyDescent="0.2">
      <c r="A13" s="120">
        <f>IF(I13="","",COUNTA($I$4:$I13))</f>
        <v>10</v>
      </c>
      <c r="B13" s="128" t="s">
        <v>25</v>
      </c>
      <c r="C13" s="131" t="s">
        <v>736</v>
      </c>
      <c r="D13" s="123" t="s">
        <v>628</v>
      </c>
      <c r="E13" s="129" t="s">
        <v>980</v>
      </c>
      <c r="F13" s="121" t="s">
        <v>629</v>
      </c>
      <c r="G13" s="121" t="s">
        <v>971</v>
      </c>
      <c r="H13" s="123" t="s">
        <v>91</v>
      </c>
      <c r="I13" s="124">
        <v>3078</v>
      </c>
      <c r="J13" s="125">
        <v>81500</v>
      </c>
      <c r="K13" s="125">
        <f t="shared" si="0"/>
        <v>250857000</v>
      </c>
      <c r="L13" s="126" t="s">
        <v>630</v>
      </c>
    </row>
    <row r="14" spans="1:12" s="127" customFormat="1" ht="73.5" customHeight="1" x14ac:dyDescent="0.2">
      <c r="A14" s="120">
        <f>IF(I14="","",COUNTA($I$4:$I14))</f>
        <v>11</v>
      </c>
      <c r="B14" s="128" t="s">
        <v>26</v>
      </c>
      <c r="C14" s="131" t="s">
        <v>737</v>
      </c>
      <c r="D14" s="123" t="s">
        <v>628</v>
      </c>
      <c r="E14" s="129" t="s">
        <v>981</v>
      </c>
      <c r="F14" s="121" t="s">
        <v>629</v>
      </c>
      <c r="G14" s="121" t="s">
        <v>971</v>
      </c>
      <c r="H14" s="123" t="s">
        <v>91</v>
      </c>
      <c r="I14" s="124">
        <v>11080</v>
      </c>
      <c r="J14" s="125">
        <v>81500</v>
      </c>
      <c r="K14" s="125">
        <f t="shared" si="0"/>
        <v>903020000</v>
      </c>
      <c r="L14" s="126" t="s">
        <v>630</v>
      </c>
    </row>
    <row r="15" spans="1:12" s="127" customFormat="1" ht="92.25" customHeight="1" x14ac:dyDescent="0.2">
      <c r="A15" s="120">
        <f>IF(I15="","",COUNTA($I$4:$I15))</f>
        <v>12</v>
      </c>
      <c r="B15" s="120" t="s">
        <v>316</v>
      </c>
      <c r="C15" s="123" t="s">
        <v>738</v>
      </c>
      <c r="D15" s="123" t="s">
        <v>625</v>
      </c>
      <c r="E15" s="129" t="s">
        <v>982</v>
      </c>
      <c r="F15" s="123" t="s">
        <v>739</v>
      </c>
      <c r="G15" s="121" t="s">
        <v>971</v>
      </c>
      <c r="H15" s="123" t="s">
        <v>87</v>
      </c>
      <c r="I15" s="130">
        <v>130</v>
      </c>
      <c r="J15" s="125">
        <v>2990000</v>
      </c>
      <c r="K15" s="125">
        <f t="shared" si="0"/>
        <v>388700000</v>
      </c>
      <c r="L15" s="126" t="s">
        <v>616</v>
      </c>
    </row>
    <row r="16" spans="1:12" s="127" customFormat="1" ht="96" x14ac:dyDescent="0.2">
      <c r="A16" s="120">
        <f>IF(I16="","",COUNTA($I$4:$I16))</f>
        <v>13</v>
      </c>
      <c r="B16" s="128" t="s">
        <v>317</v>
      </c>
      <c r="C16" s="123" t="s">
        <v>66</v>
      </c>
      <c r="D16" s="123" t="s">
        <v>644</v>
      </c>
      <c r="E16" s="123" t="s">
        <v>983</v>
      </c>
      <c r="F16" s="123" t="s">
        <v>740</v>
      </c>
      <c r="G16" s="121" t="s">
        <v>971</v>
      </c>
      <c r="H16" s="123" t="s">
        <v>88</v>
      </c>
      <c r="I16" s="124">
        <v>12</v>
      </c>
      <c r="J16" s="125">
        <v>63000000</v>
      </c>
      <c r="K16" s="125">
        <f t="shared" si="0"/>
        <v>756000000</v>
      </c>
      <c r="L16" s="126" t="s">
        <v>627</v>
      </c>
    </row>
    <row r="17" spans="1:13" s="127" customFormat="1" ht="180" x14ac:dyDescent="0.2">
      <c r="A17" s="120">
        <f>IF(I17="","",COUNTA($I$4:$I17))</f>
        <v>14</v>
      </c>
      <c r="B17" s="120" t="s">
        <v>318</v>
      </c>
      <c r="C17" s="123" t="s">
        <v>741</v>
      </c>
      <c r="D17" s="123" t="s">
        <v>637</v>
      </c>
      <c r="E17" s="129" t="s">
        <v>984</v>
      </c>
      <c r="F17" s="123" t="s">
        <v>639</v>
      </c>
      <c r="G17" s="121" t="s">
        <v>971</v>
      </c>
      <c r="H17" s="123" t="s">
        <v>88</v>
      </c>
      <c r="I17" s="130">
        <v>29</v>
      </c>
      <c r="J17" s="125">
        <v>65500000</v>
      </c>
      <c r="K17" s="125">
        <f t="shared" si="0"/>
        <v>1899500000</v>
      </c>
      <c r="L17" s="126" t="s">
        <v>616</v>
      </c>
    </row>
    <row r="18" spans="1:13" s="127" customFormat="1" ht="156" x14ac:dyDescent="0.2">
      <c r="A18" s="120">
        <f>IF(I18="","",COUNTA($I$4:$I18))</f>
        <v>15</v>
      </c>
      <c r="B18" s="120" t="s">
        <v>320</v>
      </c>
      <c r="C18" s="123" t="s">
        <v>742</v>
      </c>
      <c r="D18" s="123" t="s">
        <v>637</v>
      </c>
      <c r="E18" s="129" t="s">
        <v>985</v>
      </c>
      <c r="F18" s="123" t="s">
        <v>638</v>
      </c>
      <c r="G18" s="121" t="s">
        <v>971</v>
      </c>
      <c r="H18" s="123" t="s">
        <v>88</v>
      </c>
      <c r="I18" s="130">
        <v>30</v>
      </c>
      <c r="J18" s="125">
        <v>70000000</v>
      </c>
      <c r="K18" s="125">
        <f t="shared" si="0"/>
        <v>2100000000</v>
      </c>
      <c r="L18" s="126" t="s">
        <v>616</v>
      </c>
    </row>
    <row r="19" spans="1:13" s="127" customFormat="1" ht="144" x14ac:dyDescent="0.2">
      <c r="A19" s="120">
        <f>IF(I19="","",COUNTA($I$4:$I19))</f>
        <v>16</v>
      </c>
      <c r="B19" s="120" t="s">
        <v>321</v>
      </c>
      <c r="C19" s="123" t="s">
        <v>743</v>
      </c>
      <c r="D19" s="123" t="s">
        <v>637</v>
      </c>
      <c r="E19" s="129" t="s">
        <v>986</v>
      </c>
      <c r="F19" s="123" t="s">
        <v>639</v>
      </c>
      <c r="G19" s="121" t="s">
        <v>971</v>
      </c>
      <c r="H19" s="123" t="s">
        <v>88</v>
      </c>
      <c r="I19" s="130">
        <v>15</v>
      </c>
      <c r="J19" s="125">
        <v>68000000</v>
      </c>
      <c r="K19" s="125">
        <f t="shared" si="0"/>
        <v>1020000000</v>
      </c>
      <c r="L19" s="126" t="s">
        <v>616</v>
      </c>
    </row>
    <row r="20" spans="1:13" s="132" customFormat="1" ht="107.25" customHeight="1" x14ac:dyDescent="0.2">
      <c r="A20" s="120">
        <f>IF(I20="","",COUNTA($I$4:$I20))</f>
        <v>17</v>
      </c>
      <c r="B20" s="120" t="s">
        <v>34</v>
      </c>
      <c r="C20" s="123" t="s">
        <v>744</v>
      </c>
      <c r="D20" s="123" t="s">
        <v>641</v>
      </c>
      <c r="E20" s="129" t="s">
        <v>987</v>
      </c>
      <c r="F20" s="123" t="s">
        <v>642</v>
      </c>
      <c r="G20" s="121" t="s">
        <v>971</v>
      </c>
      <c r="H20" s="123" t="s">
        <v>87</v>
      </c>
      <c r="I20" s="130">
        <v>600</v>
      </c>
      <c r="J20" s="125">
        <v>710000</v>
      </c>
      <c r="K20" s="125">
        <f t="shared" si="0"/>
        <v>426000000</v>
      </c>
      <c r="L20" s="126" t="s">
        <v>616</v>
      </c>
    </row>
    <row r="21" spans="1:13" s="135" customFormat="1" ht="144" x14ac:dyDescent="0.2">
      <c r="A21" s="120">
        <f>IF(I21="","",COUNTA($I$4:$I21))</f>
        <v>18</v>
      </c>
      <c r="B21" s="128" t="s">
        <v>412</v>
      </c>
      <c r="C21" s="122" t="s">
        <v>81</v>
      </c>
      <c r="D21" s="133" t="s">
        <v>645</v>
      </c>
      <c r="E21" s="129" t="s">
        <v>988</v>
      </c>
      <c r="F21" s="122" t="s">
        <v>759</v>
      </c>
      <c r="G21" s="121" t="s">
        <v>971</v>
      </c>
      <c r="H21" s="123" t="s">
        <v>89</v>
      </c>
      <c r="I21" s="134">
        <v>50</v>
      </c>
      <c r="J21" s="125">
        <v>21000000</v>
      </c>
      <c r="K21" s="125">
        <f t="shared" si="0"/>
        <v>1050000000</v>
      </c>
      <c r="L21" s="126" t="s">
        <v>617</v>
      </c>
    </row>
    <row r="22" spans="1:13" s="127" customFormat="1" ht="72" x14ac:dyDescent="0.2">
      <c r="A22" s="120">
        <f>IF(I22="","",COUNTA($I$4:$I22))</f>
        <v>19</v>
      </c>
      <c r="B22" s="128" t="s">
        <v>37</v>
      </c>
      <c r="C22" s="123" t="s">
        <v>83</v>
      </c>
      <c r="D22" s="123" t="s">
        <v>646</v>
      </c>
      <c r="E22" s="129" t="s">
        <v>989</v>
      </c>
      <c r="F22" s="123" t="s">
        <v>647</v>
      </c>
      <c r="G22" s="121" t="s">
        <v>971</v>
      </c>
      <c r="H22" s="123" t="s">
        <v>87</v>
      </c>
      <c r="I22" s="124">
        <v>227104</v>
      </c>
      <c r="J22" s="125">
        <v>1250</v>
      </c>
      <c r="K22" s="125">
        <f t="shared" si="0"/>
        <v>283880000</v>
      </c>
      <c r="L22" s="136" t="s">
        <v>648</v>
      </c>
    </row>
    <row r="23" spans="1:13" s="127" customFormat="1" ht="36" x14ac:dyDescent="0.2">
      <c r="A23" s="120" t="str">
        <f>IF(I23="","",COUNTA($I$4:$I23))</f>
        <v/>
      </c>
      <c r="B23" s="128" t="s">
        <v>426</v>
      </c>
      <c r="C23" s="123"/>
      <c r="D23" s="123"/>
      <c r="E23" s="123"/>
      <c r="F23" s="123"/>
      <c r="G23" s="121"/>
      <c r="H23" s="123" t="s">
        <v>88</v>
      </c>
      <c r="I23" s="124"/>
      <c r="J23" s="125"/>
      <c r="K23" s="125"/>
      <c r="L23" s="126" t="s">
        <v>636</v>
      </c>
    </row>
    <row r="24" spans="1:13" s="127" customFormat="1" ht="60" x14ac:dyDescent="0.2">
      <c r="A24" s="120">
        <f>IF(I24="","",COUNTA($I$4:$I24))</f>
        <v>20</v>
      </c>
      <c r="B24" s="137" t="s">
        <v>427</v>
      </c>
      <c r="C24" s="123" t="s">
        <v>745</v>
      </c>
      <c r="D24" s="123" t="s">
        <v>635</v>
      </c>
      <c r="E24" s="123" t="s">
        <v>990</v>
      </c>
      <c r="F24" s="123" t="s">
        <v>746</v>
      </c>
      <c r="G24" s="121" t="s">
        <v>971</v>
      </c>
      <c r="H24" s="123" t="s">
        <v>87</v>
      </c>
      <c r="I24" s="124">
        <v>40</v>
      </c>
      <c r="J24" s="125">
        <v>1700000</v>
      </c>
      <c r="K24" s="125">
        <f t="shared" si="0"/>
        <v>68000000</v>
      </c>
      <c r="L24" s="126" t="s">
        <v>636</v>
      </c>
    </row>
    <row r="25" spans="1:13" s="127" customFormat="1" ht="36" x14ac:dyDescent="0.2">
      <c r="A25" s="120">
        <f>IF(I25="","",COUNTA($I$4:$I25))</f>
        <v>21</v>
      </c>
      <c r="B25" s="137" t="s">
        <v>428</v>
      </c>
      <c r="C25" s="123" t="s">
        <v>747</v>
      </c>
      <c r="D25" s="123" t="s">
        <v>635</v>
      </c>
      <c r="E25" s="123" t="s">
        <v>991</v>
      </c>
      <c r="F25" s="123" t="s">
        <v>748</v>
      </c>
      <c r="G25" s="121" t="s">
        <v>971</v>
      </c>
      <c r="H25" s="123" t="s">
        <v>87</v>
      </c>
      <c r="I25" s="124">
        <v>20</v>
      </c>
      <c r="J25" s="125">
        <v>4000000</v>
      </c>
      <c r="K25" s="125">
        <f t="shared" si="0"/>
        <v>80000000</v>
      </c>
      <c r="L25" s="126" t="s">
        <v>636</v>
      </c>
    </row>
    <row r="26" spans="1:13" s="127" customFormat="1" ht="48" x14ac:dyDescent="0.2">
      <c r="A26" s="120">
        <f>IF(I26="","",COUNTA($I$4:$I26))</f>
        <v>22</v>
      </c>
      <c r="B26" s="137" t="s">
        <v>560</v>
      </c>
      <c r="C26" s="123" t="s">
        <v>749</v>
      </c>
      <c r="D26" s="123" t="s">
        <v>635</v>
      </c>
      <c r="E26" s="123" t="s">
        <v>992</v>
      </c>
      <c r="F26" s="123" t="s">
        <v>748</v>
      </c>
      <c r="G26" s="121" t="s">
        <v>971</v>
      </c>
      <c r="H26" s="123" t="s">
        <v>87</v>
      </c>
      <c r="I26" s="124">
        <v>40</v>
      </c>
      <c r="J26" s="125">
        <v>10950000</v>
      </c>
      <c r="K26" s="125">
        <f t="shared" si="0"/>
        <v>438000000</v>
      </c>
      <c r="L26" s="126" t="s">
        <v>636</v>
      </c>
    </row>
    <row r="27" spans="1:13" s="127" customFormat="1" ht="48" x14ac:dyDescent="0.2">
      <c r="A27" s="120">
        <f>IF(I27="","",COUNTA($I$4:$I27))</f>
        <v>23</v>
      </c>
      <c r="B27" s="137" t="s">
        <v>561</v>
      </c>
      <c r="C27" s="123" t="s">
        <v>750</v>
      </c>
      <c r="D27" s="123" t="s">
        <v>635</v>
      </c>
      <c r="E27" s="123" t="s">
        <v>993</v>
      </c>
      <c r="F27" s="123" t="s">
        <v>751</v>
      </c>
      <c r="G27" s="121" t="s">
        <v>971</v>
      </c>
      <c r="H27" s="123" t="s">
        <v>87</v>
      </c>
      <c r="I27" s="124">
        <v>20</v>
      </c>
      <c r="J27" s="125">
        <v>7950000</v>
      </c>
      <c r="K27" s="125">
        <f t="shared" si="0"/>
        <v>159000000</v>
      </c>
      <c r="L27" s="126" t="s">
        <v>636</v>
      </c>
    </row>
    <row r="28" spans="1:13" s="127" customFormat="1" ht="36" x14ac:dyDescent="0.2">
      <c r="A28" s="120">
        <f>IF(I28="","",COUNTA($I$4:$I28))</f>
        <v>24</v>
      </c>
      <c r="B28" s="137" t="s">
        <v>562</v>
      </c>
      <c r="C28" s="123" t="s">
        <v>752</v>
      </c>
      <c r="D28" s="123" t="s">
        <v>635</v>
      </c>
      <c r="E28" s="123" t="s">
        <v>994</v>
      </c>
      <c r="F28" s="123" t="s">
        <v>753</v>
      </c>
      <c r="G28" s="121" t="s">
        <v>971</v>
      </c>
      <c r="H28" s="123" t="s">
        <v>87</v>
      </c>
      <c r="I28" s="124">
        <v>20</v>
      </c>
      <c r="J28" s="125">
        <v>7500000</v>
      </c>
      <c r="K28" s="125">
        <f t="shared" si="0"/>
        <v>150000000</v>
      </c>
      <c r="L28" s="126" t="s">
        <v>636</v>
      </c>
    </row>
    <row r="29" spans="1:13" s="127" customFormat="1" ht="48" x14ac:dyDescent="0.2">
      <c r="A29" s="120">
        <f>IF(I29="","",COUNTA($I$4:$I29))</f>
        <v>25</v>
      </c>
      <c r="B29" s="137" t="s">
        <v>563</v>
      </c>
      <c r="C29" s="123" t="s">
        <v>754</v>
      </c>
      <c r="D29" s="123" t="s">
        <v>635</v>
      </c>
      <c r="E29" s="123" t="s">
        <v>995</v>
      </c>
      <c r="F29" s="123" t="s">
        <v>755</v>
      </c>
      <c r="G29" s="121" t="s">
        <v>971</v>
      </c>
      <c r="H29" s="123" t="s">
        <v>87</v>
      </c>
      <c r="I29" s="124">
        <v>20</v>
      </c>
      <c r="J29" s="125">
        <v>3950000</v>
      </c>
      <c r="K29" s="125">
        <f t="shared" si="0"/>
        <v>79000000</v>
      </c>
      <c r="L29" s="126" t="s">
        <v>636</v>
      </c>
    </row>
    <row r="30" spans="1:13" s="127" customFormat="1" ht="48" x14ac:dyDescent="0.2">
      <c r="A30" s="120">
        <f>IF(I30="","",COUNTA($I$4:$I30))</f>
        <v>26</v>
      </c>
      <c r="B30" s="137" t="s">
        <v>564</v>
      </c>
      <c r="C30" s="123" t="s">
        <v>756</v>
      </c>
      <c r="D30" s="123" t="s">
        <v>635</v>
      </c>
      <c r="E30" s="123" t="s">
        <v>996</v>
      </c>
      <c r="F30" s="123" t="s">
        <v>748</v>
      </c>
      <c r="G30" s="121" t="s">
        <v>971</v>
      </c>
      <c r="H30" s="123" t="s">
        <v>87</v>
      </c>
      <c r="I30" s="124">
        <v>80</v>
      </c>
      <c r="J30" s="125">
        <v>1950000</v>
      </c>
      <c r="K30" s="125">
        <f t="shared" si="0"/>
        <v>156000000</v>
      </c>
      <c r="L30" s="126" t="s">
        <v>636</v>
      </c>
    </row>
    <row r="31" spans="1:13" s="127" customFormat="1" ht="36" x14ac:dyDescent="0.2">
      <c r="A31" s="120">
        <f>IF(I31="","",COUNTA($I$4:$I31))</f>
        <v>27</v>
      </c>
      <c r="B31" s="137" t="s">
        <v>565</v>
      </c>
      <c r="C31" s="123" t="s">
        <v>757</v>
      </c>
      <c r="D31" s="123" t="s">
        <v>635</v>
      </c>
      <c r="E31" s="123" t="s">
        <v>997</v>
      </c>
      <c r="F31" s="123" t="s">
        <v>758</v>
      </c>
      <c r="G31" s="121" t="s">
        <v>971</v>
      </c>
      <c r="H31" s="123" t="s">
        <v>87</v>
      </c>
      <c r="I31" s="124">
        <v>10</v>
      </c>
      <c r="J31" s="125">
        <v>2450000</v>
      </c>
      <c r="K31" s="125">
        <f t="shared" si="0"/>
        <v>24500000</v>
      </c>
      <c r="L31" s="126" t="s">
        <v>636</v>
      </c>
    </row>
    <row r="32" spans="1:13" s="143" customFormat="1" ht="204" x14ac:dyDescent="0.2">
      <c r="A32" s="120">
        <f>IF(I32="","",COUNTA($I$4:$I32))</f>
        <v>28</v>
      </c>
      <c r="B32" s="138" t="s">
        <v>94</v>
      </c>
      <c r="C32" s="139" t="s">
        <v>718</v>
      </c>
      <c r="D32" s="123" t="s">
        <v>623</v>
      </c>
      <c r="E32" s="140" t="s">
        <v>998</v>
      </c>
      <c r="F32" s="129" t="s">
        <v>719</v>
      </c>
      <c r="G32" s="121" t="s">
        <v>999</v>
      </c>
      <c r="H32" s="129" t="s">
        <v>87</v>
      </c>
      <c r="I32" s="141">
        <v>30700</v>
      </c>
      <c r="J32" s="130">
        <v>5800</v>
      </c>
      <c r="K32" s="125">
        <f>I32*J32</f>
        <v>178060000</v>
      </c>
      <c r="L32" s="122" t="s">
        <v>616</v>
      </c>
      <c r="M32" s="142"/>
    </row>
    <row r="33" spans="1:13" s="143" customFormat="1" ht="144" x14ac:dyDescent="0.2">
      <c r="A33" s="120">
        <f>IF(I33="","",COUNTA($I$4:$I33))</f>
        <v>29</v>
      </c>
      <c r="B33" s="144" t="s">
        <v>95</v>
      </c>
      <c r="C33" s="139" t="s">
        <v>651</v>
      </c>
      <c r="D33" s="123" t="s">
        <v>652</v>
      </c>
      <c r="E33" s="140" t="s">
        <v>1000</v>
      </c>
      <c r="F33" s="123" t="s">
        <v>624</v>
      </c>
      <c r="G33" s="121" t="s">
        <v>999</v>
      </c>
      <c r="H33" s="145" t="s">
        <v>116</v>
      </c>
      <c r="I33" s="146">
        <v>22500</v>
      </c>
      <c r="J33" s="130">
        <v>6200</v>
      </c>
      <c r="K33" s="125">
        <f t="shared" ref="K33:K37" si="1">I33*J33</f>
        <v>139500000</v>
      </c>
      <c r="L33" s="122" t="s">
        <v>617</v>
      </c>
      <c r="M33" s="142"/>
    </row>
    <row r="34" spans="1:13" s="147" customFormat="1" ht="96" x14ac:dyDescent="0.2">
      <c r="A34" s="120">
        <f>IF(I34="","",COUNTA($I$4:$I34))</f>
        <v>30</v>
      </c>
      <c r="B34" s="138" t="s">
        <v>99</v>
      </c>
      <c r="C34" s="139" t="s">
        <v>720</v>
      </c>
      <c r="D34" s="123" t="s">
        <v>654</v>
      </c>
      <c r="E34" s="140" t="s">
        <v>217</v>
      </c>
      <c r="F34" s="129" t="s">
        <v>653</v>
      </c>
      <c r="G34" s="121" t="s">
        <v>999</v>
      </c>
      <c r="H34" s="129" t="s">
        <v>91</v>
      </c>
      <c r="I34" s="141">
        <v>6252</v>
      </c>
      <c r="J34" s="130">
        <v>65000</v>
      </c>
      <c r="K34" s="125">
        <f t="shared" si="1"/>
        <v>406380000</v>
      </c>
      <c r="L34" s="122" t="s">
        <v>616</v>
      </c>
      <c r="M34" s="142"/>
    </row>
    <row r="35" spans="1:13" s="147" customFormat="1" ht="72" x14ac:dyDescent="0.2">
      <c r="A35" s="120">
        <f>IF(I35="","",COUNTA($I$4:$I35))</f>
        <v>31</v>
      </c>
      <c r="B35" s="138" t="s">
        <v>100</v>
      </c>
      <c r="C35" s="139" t="s">
        <v>721</v>
      </c>
      <c r="D35" s="123" t="s">
        <v>654</v>
      </c>
      <c r="E35" s="140" t="s">
        <v>218</v>
      </c>
      <c r="F35" s="129" t="s">
        <v>653</v>
      </c>
      <c r="G35" s="121" t="s">
        <v>999</v>
      </c>
      <c r="H35" s="129" t="s">
        <v>91</v>
      </c>
      <c r="I35" s="141">
        <v>5748</v>
      </c>
      <c r="J35" s="130">
        <v>57000</v>
      </c>
      <c r="K35" s="125">
        <f t="shared" si="1"/>
        <v>327636000</v>
      </c>
      <c r="L35" s="122" t="s">
        <v>616</v>
      </c>
      <c r="M35" s="142"/>
    </row>
    <row r="36" spans="1:13" s="148" customFormat="1" ht="72" x14ac:dyDescent="0.2">
      <c r="A36" s="120">
        <f>IF(I36="","",COUNTA($I$4:$I36))</f>
        <v>32</v>
      </c>
      <c r="B36" s="138" t="s">
        <v>101</v>
      </c>
      <c r="C36" s="139" t="s">
        <v>722</v>
      </c>
      <c r="D36" s="123" t="s">
        <v>723</v>
      </c>
      <c r="E36" s="140" t="s">
        <v>219</v>
      </c>
      <c r="F36" s="129" t="s">
        <v>653</v>
      </c>
      <c r="G36" s="121" t="s">
        <v>999</v>
      </c>
      <c r="H36" s="129" t="s">
        <v>91</v>
      </c>
      <c r="I36" s="141">
        <v>3738</v>
      </c>
      <c r="J36" s="130">
        <v>57000</v>
      </c>
      <c r="K36" s="125">
        <f t="shared" si="1"/>
        <v>213066000</v>
      </c>
      <c r="L36" s="122" t="s">
        <v>616</v>
      </c>
      <c r="M36" s="142"/>
    </row>
    <row r="37" spans="1:13" s="143" customFormat="1" ht="60" x14ac:dyDescent="0.2">
      <c r="A37" s="120">
        <f>IF(I37="","",COUNTA($I$4:$I37))</f>
        <v>33</v>
      </c>
      <c r="B37" s="138" t="s">
        <v>105</v>
      </c>
      <c r="C37" s="139" t="s">
        <v>724</v>
      </c>
      <c r="D37" s="123" t="s">
        <v>725</v>
      </c>
      <c r="E37" s="140" t="s">
        <v>1001</v>
      </c>
      <c r="F37" s="123" t="s">
        <v>655</v>
      </c>
      <c r="G37" s="121" t="s">
        <v>999</v>
      </c>
      <c r="H37" s="129" t="s">
        <v>84</v>
      </c>
      <c r="I37" s="141">
        <v>9258</v>
      </c>
      <c r="J37" s="149">
        <v>15750</v>
      </c>
      <c r="K37" s="125">
        <f t="shared" si="1"/>
        <v>145813500</v>
      </c>
      <c r="L37" s="122" t="s">
        <v>616</v>
      </c>
    </row>
    <row r="38" spans="1:13" s="157" customFormat="1" ht="112.5" x14ac:dyDescent="0.2">
      <c r="A38" s="120">
        <f>IF(I38="","",COUNTA($I$4:$I38))</f>
        <v>34</v>
      </c>
      <c r="B38" s="150" t="s">
        <v>119</v>
      </c>
      <c r="C38" s="151" t="s">
        <v>656</v>
      </c>
      <c r="D38" s="151" t="s">
        <v>650</v>
      </c>
      <c r="E38" s="151" t="s">
        <v>1002</v>
      </c>
      <c r="F38" s="152" t="s">
        <v>657</v>
      </c>
      <c r="G38" s="153" t="s">
        <v>1003</v>
      </c>
      <c r="H38" s="152" t="s">
        <v>84</v>
      </c>
      <c r="I38" s="154">
        <v>752</v>
      </c>
      <c r="J38" s="155">
        <v>210000</v>
      </c>
      <c r="K38" s="156">
        <f>I38*J38</f>
        <v>157920000</v>
      </c>
      <c r="L38" s="136" t="s">
        <v>689</v>
      </c>
    </row>
    <row r="39" spans="1:13" s="157" customFormat="1" ht="112.5" x14ac:dyDescent="0.2">
      <c r="A39" s="120">
        <f>IF(I39="","",COUNTA($I$4:$I39))</f>
        <v>35</v>
      </c>
      <c r="B39" s="150" t="s">
        <v>120</v>
      </c>
      <c r="C39" s="158" t="s">
        <v>658</v>
      </c>
      <c r="D39" s="151" t="s">
        <v>650</v>
      </c>
      <c r="E39" s="151" t="s">
        <v>1004</v>
      </c>
      <c r="F39" s="152" t="s">
        <v>657</v>
      </c>
      <c r="G39" s="153" t="s">
        <v>1003</v>
      </c>
      <c r="H39" s="152" t="s">
        <v>84</v>
      </c>
      <c r="I39" s="154">
        <v>397</v>
      </c>
      <c r="J39" s="155">
        <v>250000</v>
      </c>
      <c r="K39" s="156">
        <f t="shared" ref="K39:K86" si="2">I39*J39</f>
        <v>99250000</v>
      </c>
      <c r="L39" s="136" t="s">
        <v>689</v>
      </c>
    </row>
    <row r="40" spans="1:13" s="157" customFormat="1" ht="45" x14ac:dyDescent="0.2">
      <c r="A40" s="120">
        <f>IF(I40="","",COUNTA($I$4:$I40))</f>
        <v>36</v>
      </c>
      <c r="B40" s="150" t="s">
        <v>429</v>
      </c>
      <c r="C40" s="151" t="s">
        <v>679</v>
      </c>
      <c r="D40" s="151" t="s">
        <v>680</v>
      </c>
      <c r="E40" s="152" t="s">
        <v>558</v>
      </c>
      <c r="F40" s="151" t="s">
        <v>681</v>
      </c>
      <c r="G40" s="153" t="s">
        <v>1003</v>
      </c>
      <c r="H40" s="152" t="s">
        <v>85</v>
      </c>
      <c r="I40" s="154">
        <v>7280</v>
      </c>
      <c r="J40" s="155">
        <v>8800</v>
      </c>
      <c r="K40" s="156">
        <f t="shared" si="2"/>
        <v>64064000</v>
      </c>
      <c r="L40" s="136" t="s">
        <v>648</v>
      </c>
    </row>
    <row r="41" spans="1:13" s="157" customFormat="1" ht="45" x14ac:dyDescent="0.2">
      <c r="A41" s="120">
        <f>IF(I41="","",COUNTA($I$4:$I41))</f>
        <v>37</v>
      </c>
      <c r="B41" s="150" t="s">
        <v>121</v>
      </c>
      <c r="C41" s="151" t="s">
        <v>682</v>
      </c>
      <c r="D41" s="151" t="s">
        <v>680</v>
      </c>
      <c r="E41" s="152" t="s">
        <v>1005</v>
      </c>
      <c r="F41" s="151" t="s">
        <v>681</v>
      </c>
      <c r="G41" s="153" t="s">
        <v>1003</v>
      </c>
      <c r="H41" s="152" t="s">
        <v>85</v>
      </c>
      <c r="I41" s="154">
        <v>1606</v>
      </c>
      <c r="J41" s="155">
        <v>15500</v>
      </c>
      <c r="K41" s="156">
        <f t="shared" si="2"/>
        <v>24893000</v>
      </c>
      <c r="L41" s="136" t="s">
        <v>648</v>
      </c>
    </row>
    <row r="42" spans="1:13" s="157" customFormat="1" ht="101.25" x14ac:dyDescent="0.2">
      <c r="A42" s="120">
        <f>IF(I42="","",COUNTA($I$4:$I42))</f>
        <v>38</v>
      </c>
      <c r="B42" s="150" t="s">
        <v>124</v>
      </c>
      <c r="C42" s="151" t="s">
        <v>683</v>
      </c>
      <c r="D42" s="151" t="s">
        <v>684</v>
      </c>
      <c r="E42" s="152" t="s">
        <v>1006</v>
      </c>
      <c r="F42" s="152" t="s">
        <v>685</v>
      </c>
      <c r="G42" s="153" t="s">
        <v>1003</v>
      </c>
      <c r="H42" s="152" t="s">
        <v>93</v>
      </c>
      <c r="I42" s="156">
        <v>17600</v>
      </c>
      <c r="J42" s="155">
        <v>3500</v>
      </c>
      <c r="K42" s="156">
        <f t="shared" si="2"/>
        <v>61600000</v>
      </c>
      <c r="L42" s="136" t="s">
        <v>616</v>
      </c>
    </row>
    <row r="43" spans="1:13" s="157" customFormat="1" ht="78.75" x14ac:dyDescent="0.2">
      <c r="A43" s="120">
        <f>IF(I43="","",COUNTA($I$4:$I43))</f>
        <v>39</v>
      </c>
      <c r="B43" s="150" t="s">
        <v>126</v>
      </c>
      <c r="C43" s="151" t="s">
        <v>686</v>
      </c>
      <c r="D43" s="151" t="s">
        <v>687</v>
      </c>
      <c r="E43" s="152" t="s">
        <v>1007</v>
      </c>
      <c r="F43" s="152" t="s">
        <v>688</v>
      </c>
      <c r="G43" s="153" t="s">
        <v>1003</v>
      </c>
      <c r="H43" s="152" t="s">
        <v>87</v>
      </c>
      <c r="I43" s="154">
        <v>30000</v>
      </c>
      <c r="J43" s="155">
        <v>5200</v>
      </c>
      <c r="K43" s="156">
        <f t="shared" si="2"/>
        <v>156000000</v>
      </c>
      <c r="L43" s="136" t="s">
        <v>689</v>
      </c>
    </row>
    <row r="44" spans="1:13" s="157" customFormat="1" ht="123.75" x14ac:dyDescent="0.2">
      <c r="A44" s="120">
        <f>IF(I44="","",COUNTA($I$4:$I44))</f>
        <v>40</v>
      </c>
      <c r="B44" s="150" t="s">
        <v>127</v>
      </c>
      <c r="C44" s="151" t="s">
        <v>690</v>
      </c>
      <c r="D44" s="151" t="s">
        <v>691</v>
      </c>
      <c r="E44" s="159" t="s">
        <v>1008</v>
      </c>
      <c r="F44" s="151" t="s">
        <v>692</v>
      </c>
      <c r="G44" s="153" t="s">
        <v>1003</v>
      </c>
      <c r="H44" s="152" t="s">
        <v>117</v>
      </c>
      <c r="I44" s="154">
        <v>5315200</v>
      </c>
      <c r="J44" s="155">
        <v>2180</v>
      </c>
      <c r="K44" s="156">
        <f t="shared" si="2"/>
        <v>11587136000</v>
      </c>
      <c r="L44" s="136" t="s">
        <v>634</v>
      </c>
    </row>
    <row r="45" spans="1:13" s="157" customFormat="1" ht="157.5" x14ac:dyDescent="0.2">
      <c r="A45" s="120">
        <f>IF(I45="","",COUNTA($I$4:$I45))</f>
        <v>41</v>
      </c>
      <c r="B45" s="150" t="s">
        <v>128</v>
      </c>
      <c r="C45" s="158" t="s">
        <v>693</v>
      </c>
      <c r="D45" s="153" t="s">
        <v>694</v>
      </c>
      <c r="E45" s="152" t="s">
        <v>1009</v>
      </c>
      <c r="F45" s="158" t="s">
        <v>695</v>
      </c>
      <c r="G45" s="153" t="s">
        <v>1003</v>
      </c>
      <c r="H45" s="160" t="s">
        <v>90</v>
      </c>
      <c r="I45" s="160">
        <v>30075</v>
      </c>
      <c r="J45" s="125">
        <v>110000</v>
      </c>
      <c r="K45" s="156">
        <f t="shared" si="2"/>
        <v>3308250000</v>
      </c>
      <c r="L45" s="122" t="s">
        <v>696</v>
      </c>
    </row>
    <row r="46" spans="1:13" s="157" customFormat="1" ht="168.75" x14ac:dyDescent="0.2">
      <c r="A46" s="120">
        <f>IF(I46="","",COUNTA($I$4:$I46))</f>
        <v>42</v>
      </c>
      <c r="B46" s="150" t="s">
        <v>129</v>
      </c>
      <c r="C46" s="151" t="s">
        <v>697</v>
      </c>
      <c r="D46" s="151" t="s">
        <v>698</v>
      </c>
      <c r="E46" s="152" t="s">
        <v>1010</v>
      </c>
      <c r="F46" s="152" t="s">
        <v>695</v>
      </c>
      <c r="G46" s="153" t="s">
        <v>1003</v>
      </c>
      <c r="H46" s="152" t="s">
        <v>90</v>
      </c>
      <c r="I46" s="156">
        <v>11200</v>
      </c>
      <c r="J46" s="152">
        <v>120000</v>
      </c>
      <c r="K46" s="156">
        <f t="shared" si="2"/>
        <v>1344000000</v>
      </c>
      <c r="L46" s="122" t="s">
        <v>696</v>
      </c>
    </row>
    <row r="47" spans="1:13" s="157" customFormat="1" ht="45" x14ac:dyDescent="0.2">
      <c r="A47" s="120">
        <f>IF(I47="","",COUNTA($I$4:$I47))</f>
        <v>43</v>
      </c>
      <c r="B47" s="150" t="s">
        <v>131</v>
      </c>
      <c r="C47" s="151" t="s">
        <v>699</v>
      </c>
      <c r="D47" s="151" t="s">
        <v>660</v>
      </c>
      <c r="E47" s="152" t="s">
        <v>1011</v>
      </c>
      <c r="F47" s="151" t="s">
        <v>662</v>
      </c>
      <c r="G47" s="153" t="s">
        <v>1003</v>
      </c>
      <c r="H47" s="152" t="s">
        <v>87</v>
      </c>
      <c r="I47" s="154">
        <v>44612</v>
      </c>
      <c r="J47" s="155">
        <v>9500</v>
      </c>
      <c r="K47" s="156">
        <f t="shared" si="2"/>
        <v>423814000</v>
      </c>
      <c r="L47" s="122" t="s">
        <v>648</v>
      </c>
    </row>
    <row r="48" spans="1:13" s="157" customFormat="1" ht="56.25" x14ac:dyDescent="0.2">
      <c r="A48" s="120">
        <f>IF(I48="","",COUNTA($I$4:$I48))</f>
        <v>44</v>
      </c>
      <c r="B48" s="150" t="s">
        <v>332</v>
      </c>
      <c r="C48" s="151" t="s">
        <v>700</v>
      </c>
      <c r="D48" s="151" t="s">
        <v>660</v>
      </c>
      <c r="E48" s="152" t="s">
        <v>1012</v>
      </c>
      <c r="F48" s="151" t="s">
        <v>664</v>
      </c>
      <c r="G48" s="153" t="s">
        <v>1003</v>
      </c>
      <c r="H48" s="152" t="s">
        <v>87</v>
      </c>
      <c r="I48" s="154">
        <v>520</v>
      </c>
      <c r="J48" s="155">
        <v>73500</v>
      </c>
      <c r="K48" s="156">
        <f t="shared" si="2"/>
        <v>38220000</v>
      </c>
      <c r="L48" s="122" t="s">
        <v>648</v>
      </c>
    </row>
    <row r="49" spans="1:12" s="157" customFormat="1" ht="78.75" x14ac:dyDescent="0.2">
      <c r="A49" s="120">
        <f>IF(I49="","",COUNTA($I$4:$I49))</f>
        <v>45</v>
      </c>
      <c r="B49" s="150" t="s">
        <v>333</v>
      </c>
      <c r="C49" s="151" t="s">
        <v>663</v>
      </c>
      <c r="D49" s="151" t="s">
        <v>660</v>
      </c>
      <c r="E49" s="152" t="s">
        <v>1013</v>
      </c>
      <c r="F49" s="151" t="s">
        <v>664</v>
      </c>
      <c r="G49" s="153" t="s">
        <v>1003</v>
      </c>
      <c r="H49" s="152" t="s">
        <v>87</v>
      </c>
      <c r="I49" s="154">
        <v>26624</v>
      </c>
      <c r="J49" s="155">
        <v>2800</v>
      </c>
      <c r="K49" s="156">
        <f t="shared" si="2"/>
        <v>74547200</v>
      </c>
      <c r="L49" s="122" t="s">
        <v>648</v>
      </c>
    </row>
    <row r="50" spans="1:12" s="157" customFormat="1" ht="112.5" x14ac:dyDescent="0.2">
      <c r="A50" s="120">
        <f>IF(I50="","",COUNTA($I$4:$I50))</f>
        <v>46</v>
      </c>
      <c r="B50" s="150" t="s">
        <v>133</v>
      </c>
      <c r="C50" s="151" t="s">
        <v>163</v>
      </c>
      <c r="D50" s="151" t="s">
        <v>660</v>
      </c>
      <c r="E50" s="152" t="s">
        <v>1014</v>
      </c>
      <c r="F50" s="151" t="s">
        <v>661</v>
      </c>
      <c r="G50" s="153" t="s">
        <v>1003</v>
      </c>
      <c r="H50" s="152" t="s">
        <v>87</v>
      </c>
      <c r="I50" s="154">
        <v>24224</v>
      </c>
      <c r="J50" s="155">
        <v>4400</v>
      </c>
      <c r="K50" s="156">
        <f t="shared" si="2"/>
        <v>106585600</v>
      </c>
      <c r="L50" s="136" t="s">
        <v>648</v>
      </c>
    </row>
    <row r="51" spans="1:12" s="157" customFormat="1" ht="78.75" x14ac:dyDescent="0.2">
      <c r="A51" s="120">
        <f>IF(I51="","",COUNTA($I$4:$I51))</f>
        <v>47</v>
      </c>
      <c r="B51" s="150" t="s">
        <v>134</v>
      </c>
      <c r="C51" s="151" t="s">
        <v>701</v>
      </c>
      <c r="D51" s="151" t="s">
        <v>633</v>
      </c>
      <c r="E51" s="152" t="s">
        <v>1015</v>
      </c>
      <c r="F51" s="152" t="s">
        <v>626</v>
      </c>
      <c r="G51" s="153" t="s">
        <v>1003</v>
      </c>
      <c r="H51" s="152" t="s">
        <v>87</v>
      </c>
      <c r="I51" s="156">
        <v>100</v>
      </c>
      <c r="J51" s="155">
        <v>2300000</v>
      </c>
      <c r="K51" s="156">
        <f t="shared" si="2"/>
        <v>230000000</v>
      </c>
      <c r="L51" s="136" t="s">
        <v>616</v>
      </c>
    </row>
    <row r="52" spans="1:12" s="161" customFormat="1" ht="67.5" x14ac:dyDescent="0.2">
      <c r="A52" s="120">
        <f>IF(I52="","",COUNTA($I$4:$I52))</f>
        <v>48</v>
      </c>
      <c r="B52" s="150" t="s">
        <v>139</v>
      </c>
      <c r="C52" s="151" t="s">
        <v>702</v>
      </c>
      <c r="D52" s="151" t="s">
        <v>632</v>
      </c>
      <c r="E52" s="152" t="s">
        <v>1016</v>
      </c>
      <c r="F52" s="152" t="s">
        <v>666</v>
      </c>
      <c r="G52" s="153" t="s">
        <v>1003</v>
      </c>
      <c r="H52" s="152" t="s">
        <v>91</v>
      </c>
      <c r="I52" s="156">
        <v>1290</v>
      </c>
      <c r="J52" s="155">
        <v>36250</v>
      </c>
      <c r="K52" s="156">
        <f t="shared" si="2"/>
        <v>46762500</v>
      </c>
      <c r="L52" s="136" t="s">
        <v>616</v>
      </c>
    </row>
    <row r="53" spans="1:12" s="161" customFormat="1" ht="67.5" x14ac:dyDescent="0.2">
      <c r="A53" s="120">
        <f>IF(I53="","",COUNTA($I$4:$I53))</f>
        <v>49</v>
      </c>
      <c r="B53" s="150" t="s">
        <v>140</v>
      </c>
      <c r="C53" s="151" t="s">
        <v>703</v>
      </c>
      <c r="D53" s="151" t="s">
        <v>632</v>
      </c>
      <c r="E53" s="152" t="s">
        <v>1017</v>
      </c>
      <c r="F53" s="152" t="s">
        <v>666</v>
      </c>
      <c r="G53" s="153" t="s">
        <v>1003</v>
      </c>
      <c r="H53" s="152" t="s">
        <v>91</v>
      </c>
      <c r="I53" s="156">
        <v>1756</v>
      </c>
      <c r="J53" s="155">
        <v>39520</v>
      </c>
      <c r="K53" s="156">
        <f t="shared" si="2"/>
        <v>69397120</v>
      </c>
      <c r="L53" s="136" t="s">
        <v>616</v>
      </c>
    </row>
    <row r="54" spans="1:12" s="161" customFormat="1" ht="67.5" x14ac:dyDescent="0.2">
      <c r="A54" s="120">
        <f>IF(I54="","",COUNTA($I$4:$I54))</f>
        <v>50</v>
      </c>
      <c r="B54" s="150" t="s">
        <v>430</v>
      </c>
      <c r="C54" s="151" t="s">
        <v>704</v>
      </c>
      <c r="D54" s="151" t="s">
        <v>632</v>
      </c>
      <c r="E54" s="152" t="s">
        <v>1018</v>
      </c>
      <c r="F54" s="152" t="s">
        <v>666</v>
      </c>
      <c r="G54" s="153" t="s">
        <v>1003</v>
      </c>
      <c r="H54" s="152" t="s">
        <v>91</v>
      </c>
      <c r="I54" s="156">
        <v>4864</v>
      </c>
      <c r="J54" s="155">
        <v>39200</v>
      </c>
      <c r="K54" s="156">
        <f t="shared" si="2"/>
        <v>190668800</v>
      </c>
      <c r="L54" s="136" t="s">
        <v>616</v>
      </c>
    </row>
    <row r="55" spans="1:12" s="161" customFormat="1" ht="48" x14ac:dyDescent="0.2">
      <c r="A55" s="120">
        <f>IF(I55="","",COUNTA($I$4:$I55))</f>
        <v>51</v>
      </c>
      <c r="B55" s="150" t="s">
        <v>142</v>
      </c>
      <c r="C55" s="151" t="s">
        <v>705</v>
      </c>
      <c r="D55" s="151" t="s">
        <v>660</v>
      </c>
      <c r="E55" s="151" t="s">
        <v>1019</v>
      </c>
      <c r="F55" s="151" t="s">
        <v>706</v>
      </c>
      <c r="G55" s="153" t="s">
        <v>1003</v>
      </c>
      <c r="H55" s="152" t="s">
        <v>87</v>
      </c>
      <c r="I55" s="154">
        <v>4115</v>
      </c>
      <c r="J55" s="155">
        <v>29980</v>
      </c>
      <c r="K55" s="156">
        <f t="shared" si="2"/>
        <v>123367700</v>
      </c>
      <c r="L55" s="136" t="s">
        <v>649</v>
      </c>
    </row>
    <row r="56" spans="1:12" s="161" customFormat="1" ht="101.25" x14ac:dyDescent="0.2">
      <c r="A56" s="120">
        <f>IF(I56="","",COUNTA($I$4:$I56))</f>
        <v>52</v>
      </c>
      <c r="B56" s="150" t="s">
        <v>147</v>
      </c>
      <c r="C56" s="151" t="s">
        <v>707</v>
      </c>
      <c r="D56" s="151" t="s">
        <v>708</v>
      </c>
      <c r="E56" s="151" t="s">
        <v>1020</v>
      </c>
      <c r="F56" s="152" t="s">
        <v>659</v>
      </c>
      <c r="G56" s="153" t="s">
        <v>1003</v>
      </c>
      <c r="H56" s="152" t="s">
        <v>87</v>
      </c>
      <c r="I56" s="156">
        <v>130</v>
      </c>
      <c r="J56" s="155">
        <v>1945000</v>
      </c>
      <c r="K56" s="156">
        <f t="shared" si="2"/>
        <v>252850000</v>
      </c>
      <c r="L56" s="136" t="s">
        <v>616</v>
      </c>
    </row>
    <row r="57" spans="1:12" s="161" customFormat="1" ht="56.25" x14ac:dyDescent="0.2">
      <c r="A57" s="120">
        <f>IF(I57="","",COUNTA($I$4:$I57))</f>
        <v>53</v>
      </c>
      <c r="B57" s="150" t="s">
        <v>559</v>
      </c>
      <c r="C57" s="151" t="s">
        <v>185</v>
      </c>
      <c r="D57" s="151" t="s">
        <v>669</v>
      </c>
      <c r="E57" s="152" t="s">
        <v>1021</v>
      </c>
      <c r="F57" s="152" t="s">
        <v>668</v>
      </c>
      <c r="G57" s="153" t="s">
        <v>1003</v>
      </c>
      <c r="H57" s="152" t="s">
        <v>87</v>
      </c>
      <c r="I57" s="156">
        <v>439</v>
      </c>
      <c r="J57" s="155">
        <v>43250</v>
      </c>
      <c r="K57" s="156">
        <f t="shared" si="2"/>
        <v>18986750</v>
      </c>
      <c r="L57" s="136" t="s">
        <v>616</v>
      </c>
    </row>
    <row r="58" spans="1:12" s="161" customFormat="1" ht="90" x14ac:dyDescent="0.2">
      <c r="A58" s="120">
        <f>IF(I58="","",COUNTA($I$4:$I58))</f>
        <v>54</v>
      </c>
      <c r="B58" s="150" t="s">
        <v>515</v>
      </c>
      <c r="C58" s="151" t="s">
        <v>709</v>
      </c>
      <c r="D58" s="151" t="s">
        <v>660</v>
      </c>
      <c r="E58" s="152" t="s">
        <v>1022</v>
      </c>
      <c r="F58" s="151" t="s">
        <v>664</v>
      </c>
      <c r="G58" s="153" t="s">
        <v>1003</v>
      </c>
      <c r="H58" s="152" t="s">
        <v>87</v>
      </c>
      <c r="I58" s="154">
        <v>47016</v>
      </c>
      <c r="J58" s="155">
        <v>17000</v>
      </c>
      <c r="K58" s="156">
        <f t="shared" si="2"/>
        <v>799272000</v>
      </c>
      <c r="L58" s="136" t="s">
        <v>648</v>
      </c>
    </row>
    <row r="59" spans="1:12" s="161" customFormat="1" ht="33.75" x14ac:dyDescent="0.2">
      <c r="A59" s="120">
        <f>IF(I59="","",COUNTA($I$4:$I59))</f>
        <v>55</v>
      </c>
      <c r="B59" s="150" t="s">
        <v>516</v>
      </c>
      <c r="C59" s="151" t="s">
        <v>670</v>
      </c>
      <c r="D59" s="151" t="s">
        <v>660</v>
      </c>
      <c r="E59" s="152" t="s">
        <v>1023</v>
      </c>
      <c r="F59" s="151" t="s">
        <v>664</v>
      </c>
      <c r="G59" s="153" t="s">
        <v>1003</v>
      </c>
      <c r="H59" s="152" t="s">
        <v>87</v>
      </c>
      <c r="I59" s="154">
        <v>13312</v>
      </c>
      <c r="J59" s="155">
        <v>9200</v>
      </c>
      <c r="K59" s="156">
        <f t="shared" si="2"/>
        <v>122470400</v>
      </c>
      <c r="L59" s="136" t="s">
        <v>648</v>
      </c>
    </row>
    <row r="60" spans="1:12" s="161" customFormat="1" ht="36" x14ac:dyDescent="0.2">
      <c r="A60" s="120">
        <f>IF(I60="","",COUNTA($I$4:$I60))</f>
        <v>56</v>
      </c>
      <c r="B60" s="150" t="s">
        <v>149</v>
      </c>
      <c r="C60" s="151" t="s">
        <v>710</v>
      </c>
      <c r="D60" s="151" t="s">
        <v>711</v>
      </c>
      <c r="E60" s="152" t="s">
        <v>1024</v>
      </c>
      <c r="F60" s="152" t="s">
        <v>712</v>
      </c>
      <c r="G60" s="153" t="s">
        <v>1003</v>
      </c>
      <c r="H60" s="152" t="s">
        <v>87</v>
      </c>
      <c r="I60" s="156">
        <v>1138135</v>
      </c>
      <c r="J60" s="155">
        <v>38</v>
      </c>
      <c r="K60" s="156">
        <f t="shared" si="2"/>
        <v>43249130</v>
      </c>
      <c r="L60" s="136" t="s">
        <v>616</v>
      </c>
    </row>
    <row r="61" spans="1:12" s="161" customFormat="1" ht="36" x14ac:dyDescent="0.2">
      <c r="A61" s="120">
        <f>IF(I61="","",COUNTA($I$4:$I61))</f>
        <v>57</v>
      </c>
      <c r="B61" s="150" t="s">
        <v>512</v>
      </c>
      <c r="C61" s="151" t="s">
        <v>713</v>
      </c>
      <c r="D61" s="151" t="s">
        <v>714</v>
      </c>
      <c r="E61" s="152" t="s">
        <v>1025</v>
      </c>
      <c r="F61" s="152" t="s">
        <v>712</v>
      </c>
      <c r="G61" s="153" t="s">
        <v>1003</v>
      </c>
      <c r="H61" s="152" t="s">
        <v>87</v>
      </c>
      <c r="I61" s="156">
        <v>548175</v>
      </c>
      <c r="J61" s="155">
        <v>88</v>
      </c>
      <c r="K61" s="156">
        <f t="shared" si="2"/>
        <v>48239400</v>
      </c>
      <c r="L61" s="136" t="s">
        <v>616</v>
      </c>
    </row>
    <row r="62" spans="1:12" s="161" customFormat="1" ht="45" x14ac:dyDescent="0.2">
      <c r="A62" s="120">
        <f>IF(I62="","",COUNTA($I$4:$I62))</f>
        <v>58</v>
      </c>
      <c r="B62" s="150" t="s">
        <v>513</v>
      </c>
      <c r="C62" s="151" t="s">
        <v>715</v>
      </c>
      <c r="D62" s="151" t="s">
        <v>672</v>
      </c>
      <c r="E62" s="152" t="s">
        <v>1026</v>
      </c>
      <c r="F62" s="151" t="s">
        <v>671</v>
      </c>
      <c r="G62" s="153" t="s">
        <v>1003</v>
      </c>
      <c r="H62" s="152" t="s">
        <v>191</v>
      </c>
      <c r="I62" s="154">
        <v>18884</v>
      </c>
      <c r="J62" s="155">
        <v>25500</v>
      </c>
      <c r="K62" s="156">
        <f t="shared" si="2"/>
        <v>481542000</v>
      </c>
      <c r="L62" s="136" t="s">
        <v>648</v>
      </c>
    </row>
    <row r="63" spans="1:12" s="167" customFormat="1" ht="36" x14ac:dyDescent="0.2">
      <c r="A63" s="120" t="str">
        <f>IF(I63="","",COUNTA($I$4:$I63))</f>
        <v/>
      </c>
      <c r="B63" s="162" t="s">
        <v>439</v>
      </c>
      <c r="C63" s="163"/>
      <c r="D63" s="164"/>
      <c r="E63" s="165"/>
      <c r="F63" s="116"/>
      <c r="G63" s="153"/>
      <c r="H63" s="116" t="s">
        <v>88</v>
      </c>
      <c r="I63" s="156"/>
      <c r="J63" s="166"/>
      <c r="K63" s="156"/>
      <c r="L63" s="136" t="s">
        <v>616</v>
      </c>
    </row>
    <row r="64" spans="1:12" s="170" customFormat="1" ht="45" x14ac:dyDescent="0.2">
      <c r="A64" s="120">
        <f>IF(I64="","",COUNTA($I$4:$I64))</f>
        <v>59</v>
      </c>
      <c r="B64" s="162" t="s">
        <v>440</v>
      </c>
      <c r="C64" s="168" t="s">
        <v>220</v>
      </c>
      <c r="D64" s="151" t="s">
        <v>667</v>
      </c>
      <c r="E64" s="169" t="s">
        <v>1027</v>
      </c>
      <c r="F64" s="152" t="s">
        <v>668</v>
      </c>
      <c r="G64" s="153" t="s">
        <v>1003</v>
      </c>
      <c r="H64" s="152" t="s">
        <v>87</v>
      </c>
      <c r="I64" s="156">
        <v>219</v>
      </c>
      <c r="J64" s="155">
        <v>3985000</v>
      </c>
      <c r="K64" s="156">
        <f t="shared" si="2"/>
        <v>872715000</v>
      </c>
      <c r="L64" s="136" t="s">
        <v>616</v>
      </c>
    </row>
    <row r="65" spans="1:12" s="170" customFormat="1" ht="56.25" x14ac:dyDescent="0.2">
      <c r="A65" s="120">
        <f>IF(I65="","",COUNTA($I$4:$I65))</f>
        <v>60</v>
      </c>
      <c r="B65" s="162" t="s">
        <v>443</v>
      </c>
      <c r="C65" s="168" t="s">
        <v>173</v>
      </c>
      <c r="D65" s="151" t="s">
        <v>667</v>
      </c>
      <c r="E65" s="169" t="s">
        <v>1028</v>
      </c>
      <c r="F65" s="152" t="s">
        <v>668</v>
      </c>
      <c r="G65" s="153" t="s">
        <v>1003</v>
      </c>
      <c r="H65" s="152" t="s">
        <v>87</v>
      </c>
      <c r="I65" s="156">
        <v>1853</v>
      </c>
      <c r="J65" s="155">
        <v>252000</v>
      </c>
      <c r="K65" s="156">
        <f t="shared" si="2"/>
        <v>466956000</v>
      </c>
      <c r="L65" s="136" t="s">
        <v>616</v>
      </c>
    </row>
    <row r="66" spans="1:12" s="167" customFormat="1" ht="36" x14ac:dyDescent="0.2">
      <c r="A66" s="120" t="str">
        <f>IF(I66="","",COUNTA($I$4:$I66))</f>
        <v/>
      </c>
      <c r="B66" s="162" t="s">
        <v>450</v>
      </c>
      <c r="C66" s="163"/>
      <c r="D66" s="164"/>
      <c r="E66" s="165"/>
      <c r="F66" s="116"/>
      <c r="G66" s="153"/>
      <c r="H66" s="116" t="s">
        <v>88</v>
      </c>
      <c r="I66" s="156"/>
      <c r="J66" s="166"/>
      <c r="K66" s="156"/>
      <c r="L66" s="136" t="s">
        <v>616</v>
      </c>
    </row>
    <row r="67" spans="1:12" s="170" customFormat="1" ht="45" x14ac:dyDescent="0.2">
      <c r="A67" s="120">
        <f>IF(I67="","",COUNTA($I$4:$I67))</f>
        <v>61</v>
      </c>
      <c r="B67" s="162" t="s">
        <v>451</v>
      </c>
      <c r="C67" s="168" t="s">
        <v>172</v>
      </c>
      <c r="D67" s="151" t="s">
        <v>667</v>
      </c>
      <c r="E67" s="169" t="s">
        <v>1029</v>
      </c>
      <c r="F67" s="152" t="s">
        <v>668</v>
      </c>
      <c r="G67" s="153" t="s">
        <v>1003</v>
      </c>
      <c r="H67" s="152" t="s">
        <v>87</v>
      </c>
      <c r="I67" s="156">
        <v>44</v>
      </c>
      <c r="J67" s="155">
        <v>3128000</v>
      </c>
      <c r="K67" s="156">
        <f t="shared" si="2"/>
        <v>137632000</v>
      </c>
      <c r="L67" s="136" t="s">
        <v>616</v>
      </c>
    </row>
    <row r="68" spans="1:12" s="170" customFormat="1" ht="45" x14ac:dyDescent="0.2">
      <c r="A68" s="120">
        <f>IF(I68="","",COUNTA($I$4:$I68))</f>
        <v>62</v>
      </c>
      <c r="B68" s="162" t="s">
        <v>454</v>
      </c>
      <c r="C68" s="168" t="s">
        <v>173</v>
      </c>
      <c r="D68" s="151" t="s">
        <v>669</v>
      </c>
      <c r="E68" s="169" t="s">
        <v>1030</v>
      </c>
      <c r="F68" s="152" t="s">
        <v>668</v>
      </c>
      <c r="G68" s="153" t="s">
        <v>1003</v>
      </c>
      <c r="H68" s="152" t="s">
        <v>87</v>
      </c>
      <c r="I68" s="156">
        <v>308</v>
      </c>
      <c r="J68" s="155">
        <v>252000</v>
      </c>
      <c r="K68" s="156">
        <f t="shared" si="2"/>
        <v>77616000</v>
      </c>
      <c r="L68" s="136" t="s">
        <v>616</v>
      </c>
    </row>
    <row r="69" spans="1:12" s="167" customFormat="1" ht="36" x14ac:dyDescent="0.2">
      <c r="A69" s="120" t="str">
        <f>IF(I69="","",COUNTA($I$4:$I69))</f>
        <v/>
      </c>
      <c r="B69" s="162" t="s">
        <v>459</v>
      </c>
      <c r="C69" s="163"/>
      <c r="D69" s="164"/>
      <c r="E69" s="165"/>
      <c r="F69" s="116"/>
      <c r="G69" s="153"/>
      <c r="H69" s="116" t="s">
        <v>88</v>
      </c>
      <c r="I69" s="156"/>
      <c r="J69" s="166"/>
      <c r="K69" s="156"/>
      <c r="L69" s="136" t="s">
        <v>616</v>
      </c>
    </row>
    <row r="70" spans="1:12" s="170" customFormat="1" ht="45" x14ac:dyDescent="0.2">
      <c r="A70" s="120">
        <f>IF(I70="","",COUNTA($I$4:$I70))</f>
        <v>63</v>
      </c>
      <c r="B70" s="162" t="s">
        <v>460</v>
      </c>
      <c r="C70" s="168" t="s">
        <v>175</v>
      </c>
      <c r="D70" s="151" t="s">
        <v>667</v>
      </c>
      <c r="E70" s="169" t="s">
        <v>1031</v>
      </c>
      <c r="F70" s="152" t="s">
        <v>668</v>
      </c>
      <c r="G70" s="153" t="s">
        <v>1003</v>
      </c>
      <c r="H70" s="152" t="s">
        <v>87</v>
      </c>
      <c r="I70" s="156">
        <v>30</v>
      </c>
      <c r="J70" s="155">
        <v>3128000</v>
      </c>
      <c r="K70" s="156">
        <f t="shared" si="2"/>
        <v>93840000</v>
      </c>
      <c r="L70" s="136" t="s">
        <v>616</v>
      </c>
    </row>
    <row r="71" spans="1:12" s="170" customFormat="1" ht="45" x14ac:dyDescent="0.2">
      <c r="A71" s="120">
        <f>IF(I71="","",COUNTA($I$4:$I71))</f>
        <v>64</v>
      </c>
      <c r="B71" s="162" t="s">
        <v>463</v>
      </c>
      <c r="C71" s="168" t="s">
        <v>170</v>
      </c>
      <c r="D71" s="151" t="s">
        <v>669</v>
      </c>
      <c r="E71" s="169" t="s">
        <v>1032</v>
      </c>
      <c r="F71" s="152" t="s">
        <v>668</v>
      </c>
      <c r="G71" s="153" t="s">
        <v>1003</v>
      </c>
      <c r="H71" s="152" t="s">
        <v>87</v>
      </c>
      <c r="I71" s="156">
        <v>65</v>
      </c>
      <c r="J71" s="155">
        <v>252000</v>
      </c>
      <c r="K71" s="156">
        <f t="shared" si="2"/>
        <v>16380000</v>
      </c>
      <c r="L71" s="136" t="s">
        <v>616</v>
      </c>
    </row>
    <row r="72" spans="1:12" s="167" customFormat="1" ht="36" x14ac:dyDescent="0.2">
      <c r="A72" s="120" t="str">
        <f>IF(I72="","",COUNTA($I$4:$I72))</f>
        <v/>
      </c>
      <c r="B72" s="162" t="s">
        <v>466</v>
      </c>
      <c r="C72" s="163"/>
      <c r="D72" s="164"/>
      <c r="E72" s="165"/>
      <c r="F72" s="116"/>
      <c r="G72" s="153"/>
      <c r="H72" s="116" t="s">
        <v>88</v>
      </c>
      <c r="I72" s="156"/>
      <c r="J72" s="166"/>
      <c r="K72" s="156"/>
      <c r="L72" s="136" t="s">
        <v>616</v>
      </c>
    </row>
    <row r="73" spans="1:12" s="170" customFormat="1" ht="45" x14ac:dyDescent="0.2">
      <c r="A73" s="120">
        <f>IF(I73="","",COUNTA($I$4:$I73))</f>
        <v>65</v>
      </c>
      <c r="B73" s="162" t="s">
        <v>467</v>
      </c>
      <c r="C73" s="168" t="s">
        <v>177</v>
      </c>
      <c r="D73" s="151" t="s">
        <v>667</v>
      </c>
      <c r="E73" s="169" t="s">
        <v>1033</v>
      </c>
      <c r="F73" s="152" t="s">
        <v>668</v>
      </c>
      <c r="G73" s="153" t="s">
        <v>1003</v>
      </c>
      <c r="H73" s="152" t="s">
        <v>87</v>
      </c>
      <c r="I73" s="156">
        <v>76</v>
      </c>
      <c r="J73" s="155">
        <v>3625000</v>
      </c>
      <c r="K73" s="156">
        <f t="shared" si="2"/>
        <v>275500000</v>
      </c>
      <c r="L73" s="136" t="s">
        <v>616</v>
      </c>
    </row>
    <row r="74" spans="1:12" s="170" customFormat="1" ht="45" x14ac:dyDescent="0.2">
      <c r="A74" s="120">
        <f>IF(I74="","",COUNTA($I$4:$I74))</f>
        <v>66</v>
      </c>
      <c r="B74" s="162" t="s">
        <v>471</v>
      </c>
      <c r="C74" s="168" t="s">
        <v>170</v>
      </c>
      <c r="D74" s="151" t="s">
        <v>669</v>
      </c>
      <c r="E74" s="169" t="s">
        <v>1034</v>
      </c>
      <c r="F74" s="152" t="s">
        <v>668</v>
      </c>
      <c r="G74" s="153" t="s">
        <v>1003</v>
      </c>
      <c r="H74" s="152" t="s">
        <v>87</v>
      </c>
      <c r="I74" s="156">
        <v>830</v>
      </c>
      <c r="J74" s="155">
        <v>252000</v>
      </c>
      <c r="K74" s="156">
        <f t="shared" si="2"/>
        <v>209160000</v>
      </c>
      <c r="L74" s="136" t="s">
        <v>616</v>
      </c>
    </row>
    <row r="75" spans="1:12" s="167" customFormat="1" ht="36" x14ac:dyDescent="0.2">
      <c r="A75" s="120" t="str">
        <f>IF(I75="","",COUNTA($I$4:$I75))</f>
        <v/>
      </c>
      <c r="B75" s="162" t="s">
        <v>477</v>
      </c>
      <c r="C75" s="163"/>
      <c r="D75" s="164"/>
      <c r="E75" s="165"/>
      <c r="F75" s="116"/>
      <c r="G75" s="153"/>
      <c r="H75" s="116" t="s">
        <v>88</v>
      </c>
      <c r="I75" s="156"/>
      <c r="J75" s="166"/>
      <c r="K75" s="156"/>
      <c r="L75" s="136" t="s">
        <v>616</v>
      </c>
    </row>
    <row r="76" spans="1:12" s="170" customFormat="1" ht="45" x14ac:dyDescent="0.2">
      <c r="A76" s="120">
        <f>IF(I76="","",COUNTA($I$4:$I76))</f>
        <v>67</v>
      </c>
      <c r="B76" s="162" t="s">
        <v>478</v>
      </c>
      <c r="C76" s="168" t="s">
        <v>179</v>
      </c>
      <c r="D76" s="151" t="s">
        <v>667</v>
      </c>
      <c r="E76" s="169" t="s">
        <v>1035</v>
      </c>
      <c r="F76" s="152" t="s">
        <v>668</v>
      </c>
      <c r="G76" s="153" t="s">
        <v>1003</v>
      </c>
      <c r="H76" s="152" t="s">
        <v>87</v>
      </c>
      <c r="I76" s="156">
        <v>40</v>
      </c>
      <c r="J76" s="155">
        <v>3625000</v>
      </c>
      <c r="K76" s="156">
        <f t="shared" si="2"/>
        <v>145000000</v>
      </c>
      <c r="L76" s="136" t="s">
        <v>616</v>
      </c>
    </row>
    <row r="77" spans="1:12" s="170" customFormat="1" ht="45" x14ac:dyDescent="0.2">
      <c r="A77" s="120">
        <f>IF(I77="","",COUNTA($I$4:$I77))</f>
        <v>68</v>
      </c>
      <c r="B77" s="162" t="s">
        <v>481</v>
      </c>
      <c r="C77" s="168" t="s">
        <v>170</v>
      </c>
      <c r="D77" s="151" t="s">
        <v>669</v>
      </c>
      <c r="E77" s="169" t="s">
        <v>1036</v>
      </c>
      <c r="F77" s="152" t="s">
        <v>668</v>
      </c>
      <c r="G77" s="153" t="s">
        <v>1003</v>
      </c>
      <c r="H77" s="152" t="s">
        <v>87</v>
      </c>
      <c r="I77" s="156">
        <v>240</v>
      </c>
      <c r="J77" s="155">
        <v>252000</v>
      </c>
      <c r="K77" s="156">
        <f t="shared" si="2"/>
        <v>60480000</v>
      </c>
      <c r="L77" s="136" t="s">
        <v>616</v>
      </c>
    </row>
    <row r="78" spans="1:12" s="167" customFormat="1" ht="36" x14ac:dyDescent="0.2">
      <c r="A78" s="120" t="str">
        <f>IF(I78="","",COUNTA($I$4:$I78))</f>
        <v/>
      </c>
      <c r="B78" s="162" t="s">
        <v>486</v>
      </c>
      <c r="C78" s="163"/>
      <c r="D78" s="164"/>
      <c r="E78" s="165"/>
      <c r="F78" s="116"/>
      <c r="G78" s="153"/>
      <c r="H78" s="116" t="s">
        <v>88</v>
      </c>
      <c r="I78" s="156"/>
      <c r="J78" s="166"/>
      <c r="K78" s="156"/>
      <c r="L78" s="136" t="s">
        <v>616</v>
      </c>
    </row>
    <row r="79" spans="1:12" s="170" customFormat="1" ht="45" x14ac:dyDescent="0.2">
      <c r="A79" s="120">
        <f>IF(I79="","",COUNTA($I$4:$I79))</f>
        <v>69</v>
      </c>
      <c r="B79" s="162" t="s">
        <v>487</v>
      </c>
      <c r="C79" s="168" t="s">
        <v>181</v>
      </c>
      <c r="D79" s="151" t="s">
        <v>667</v>
      </c>
      <c r="E79" s="169" t="s">
        <v>1037</v>
      </c>
      <c r="F79" s="152" t="s">
        <v>668</v>
      </c>
      <c r="G79" s="153" t="s">
        <v>1003</v>
      </c>
      <c r="H79" s="152" t="s">
        <v>87</v>
      </c>
      <c r="I79" s="156">
        <v>62</v>
      </c>
      <c r="J79" s="155">
        <v>3625000</v>
      </c>
      <c r="K79" s="156">
        <f t="shared" si="2"/>
        <v>224750000</v>
      </c>
      <c r="L79" s="136" t="s">
        <v>616</v>
      </c>
    </row>
    <row r="80" spans="1:12" s="170" customFormat="1" ht="45" x14ac:dyDescent="0.2">
      <c r="A80" s="120">
        <f>IF(I80="","",COUNTA($I$4:$I80))</f>
        <v>70</v>
      </c>
      <c r="B80" s="162" t="s">
        <v>490</v>
      </c>
      <c r="C80" s="168" t="s">
        <v>170</v>
      </c>
      <c r="D80" s="151" t="s">
        <v>669</v>
      </c>
      <c r="E80" s="169" t="s">
        <v>1038</v>
      </c>
      <c r="F80" s="152" t="s">
        <v>668</v>
      </c>
      <c r="G80" s="153" t="s">
        <v>1003</v>
      </c>
      <c r="H80" s="152" t="s">
        <v>87</v>
      </c>
      <c r="I80" s="156">
        <v>470</v>
      </c>
      <c r="J80" s="155">
        <v>252000</v>
      </c>
      <c r="K80" s="156">
        <f t="shared" si="2"/>
        <v>118440000</v>
      </c>
      <c r="L80" s="136" t="s">
        <v>616</v>
      </c>
    </row>
    <row r="81" spans="1:12" s="167" customFormat="1" ht="36" x14ac:dyDescent="0.2">
      <c r="A81" s="120" t="str">
        <f>IF(I81="","",COUNTA($I$4:$I81))</f>
        <v/>
      </c>
      <c r="B81" s="162" t="s">
        <v>495</v>
      </c>
      <c r="C81" s="163"/>
      <c r="D81" s="164"/>
      <c r="E81" s="165"/>
      <c r="F81" s="116"/>
      <c r="G81" s="153"/>
      <c r="H81" s="116" t="s">
        <v>88</v>
      </c>
      <c r="I81" s="156"/>
      <c r="J81" s="166"/>
      <c r="K81" s="156"/>
      <c r="L81" s="136" t="s">
        <v>616</v>
      </c>
    </row>
    <row r="82" spans="1:12" s="170" customFormat="1" ht="45" x14ac:dyDescent="0.2">
      <c r="A82" s="120">
        <f>IF(I82="","",COUNTA($I$4:$I82))</f>
        <v>71</v>
      </c>
      <c r="B82" s="162" t="s">
        <v>496</v>
      </c>
      <c r="C82" s="168" t="s">
        <v>183</v>
      </c>
      <c r="D82" s="151" t="s">
        <v>667</v>
      </c>
      <c r="E82" s="169" t="s">
        <v>1039</v>
      </c>
      <c r="F82" s="152" t="s">
        <v>668</v>
      </c>
      <c r="G82" s="153" t="s">
        <v>1003</v>
      </c>
      <c r="H82" s="152" t="s">
        <v>87</v>
      </c>
      <c r="I82" s="156">
        <v>4</v>
      </c>
      <c r="J82" s="155">
        <v>3625000</v>
      </c>
      <c r="K82" s="156">
        <f t="shared" si="2"/>
        <v>14500000</v>
      </c>
      <c r="L82" s="136" t="s">
        <v>616</v>
      </c>
    </row>
    <row r="83" spans="1:12" s="170" customFormat="1" ht="45" x14ac:dyDescent="0.2">
      <c r="A83" s="120">
        <f>IF(I83="","",COUNTA($I$4:$I83))</f>
        <v>72</v>
      </c>
      <c r="B83" s="162" t="s">
        <v>501</v>
      </c>
      <c r="C83" s="168" t="s">
        <v>170</v>
      </c>
      <c r="D83" s="151" t="s">
        <v>669</v>
      </c>
      <c r="E83" s="169" t="s">
        <v>1040</v>
      </c>
      <c r="F83" s="152" t="s">
        <v>668</v>
      </c>
      <c r="G83" s="153" t="s">
        <v>1003</v>
      </c>
      <c r="H83" s="152" t="s">
        <v>87</v>
      </c>
      <c r="I83" s="156">
        <v>20</v>
      </c>
      <c r="J83" s="155">
        <v>252000</v>
      </c>
      <c r="K83" s="156">
        <f t="shared" si="2"/>
        <v>5040000</v>
      </c>
      <c r="L83" s="136" t="s">
        <v>616</v>
      </c>
    </row>
    <row r="84" spans="1:12" s="167" customFormat="1" ht="36" x14ac:dyDescent="0.2">
      <c r="A84" s="120" t="str">
        <f>IF(I84="","",COUNTA($I$4:$I84))</f>
        <v/>
      </c>
      <c r="B84" s="162" t="s">
        <v>504</v>
      </c>
      <c r="C84" s="163"/>
      <c r="D84" s="164"/>
      <c r="E84" s="165"/>
      <c r="F84" s="116"/>
      <c r="G84" s="153"/>
      <c r="H84" s="116" t="s">
        <v>92</v>
      </c>
      <c r="I84" s="156"/>
      <c r="J84" s="166"/>
      <c r="K84" s="156"/>
      <c r="L84" s="136" t="s">
        <v>616</v>
      </c>
    </row>
    <row r="85" spans="1:12" s="170" customFormat="1" ht="56.25" x14ac:dyDescent="0.2">
      <c r="A85" s="120">
        <f>IF(I85="","",COUNTA($I$4:$I85))</f>
        <v>73</v>
      </c>
      <c r="B85" s="162" t="s">
        <v>505</v>
      </c>
      <c r="C85" s="168" t="s">
        <v>71</v>
      </c>
      <c r="D85" s="151" t="s">
        <v>667</v>
      </c>
      <c r="E85" s="169" t="s">
        <v>1041</v>
      </c>
      <c r="F85" s="152" t="s">
        <v>668</v>
      </c>
      <c r="G85" s="153" t="s">
        <v>1003</v>
      </c>
      <c r="H85" s="152" t="s">
        <v>87</v>
      </c>
      <c r="I85" s="156">
        <v>20</v>
      </c>
      <c r="J85" s="155">
        <v>2985000</v>
      </c>
      <c r="K85" s="156">
        <f t="shared" si="2"/>
        <v>59700000</v>
      </c>
      <c r="L85" s="136" t="s">
        <v>616</v>
      </c>
    </row>
    <row r="86" spans="1:12" s="170" customFormat="1" ht="56.25" x14ac:dyDescent="0.2">
      <c r="A86" s="120">
        <f>IF(I86="","",COUNTA($I$4:$I86))</f>
        <v>74</v>
      </c>
      <c r="B86" s="162" t="s">
        <v>508</v>
      </c>
      <c r="C86" s="168" t="s">
        <v>410</v>
      </c>
      <c r="D86" s="151" t="s">
        <v>669</v>
      </c>
      <c r="E86" s="169" t="s">
        <v>1042</v>
      </c>
      <c r="F86" s="152" t="s">
        <v>668</v>
      </c>
      <c r="G86" s="153" t="s">
        <v>1003</v>
      </c>
      <c r="H86" s="152" t="s">
        <v>87</v>
      </c>
      <c r="I86" s="156">
        <v>140</v>
      </c>
      <c r="J86" s="155">
        <v>252000</v>
      </c>
      <c r="K86" s="156">
        <f t="shared" si="2"/>
        <v>35280000</v>
      </c>
      <c r="L86" s="136" t="s">
        <v>616</v>
      </c>
    </row>
    <row r="87" spans="1:12" s="172" customFormat="1" ht="27" customHeight="1" x14ac:dyDescent="0.2">
      <c r="A87" s="179" t="s">
        <v>1043</v>
      </c>
      <c r="B87" s="180"/>
      <c r="C87" s="180"/>
      <c r="D87" s="180"/>
      <c r="E87" s="180"/>
      <c r="F87" s="180"/>
      <c r="G87" s="180"/>
      <c r="H87" s="180"/>
      <c r="I87" s="180"/>
      <c r="J87" s="181"/>
      <c r="K87" s="117">
        <f>SUBTOTAL(9,K4:K86)</f>
        <v>37984493100</v>
      </c>
      <c r="L87" s="171"/>
    </row>
  </sheetData>
  <mergeCells count="3">
    <mergeCell ref="A1:L1"/>
    <mergeCell ref="A2:L2"/>
    <mergeCell ref="A87:J8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0CD84-ED28-4BF1-B274-A72BE1B51731}">
  <dimension ref="A1:CG222"/>
  <sheetViews>
    <sheetView topLeftCell="A56" zoomScale="66" zoomScaleNormal="66" workbookViewId="0">
      <selection activeCell="O65" sqref="O65:O66"/>
    </sheetView>
  </sheetViews>
  <sheetFormatPr defaultColWidth="9.125" defaultRowHeight="15" x14ac:dyDescent="0.25"/>
  <cols>
    <col min="1" max="1" width="8.125" style="111" customWidth="1"/>
    <col min="2" max="2" width="13.25" style="112" customWidth="1"/>
    <col min="3" max="3" width="12.5" style="112" hidden="1" customWidth="1"/>
    <col min="4" max="4" width="13.125" style="111" customWidth="1"/>
    <col min="5" max="6" width="24.75" style="77" customWidth="1"/>
    <col min="7" max="7" width="41.625" style="77" hidden="1" customWidth="1"/>
    <col min="8" max="9" width="16.25" style="77" customWidth="1"/>
    <col min="10" max="10" width="10.25" style="77" customWidth="1"/>
    <col min="11" max="11" width="10.125" style="77" customWidth="1"/>
    <col min="12" max="12" width="15.125" style="78" customWidth="1"/>
    <col min="13" max="13" width="15.5" style="79" customWidth="1"/>
    <col min="14" max="16" width="13.75" style="77" customWidth="1"/>
    <col min="17" max="17" width="20" style="77" customWidth="1"/>
    <col min="18" max="85" width="10.375" style="80" customWidth="1"/>
    <col min="86" max="16384" width="9.125" style="77"/>
  </cols>
  <sheetData>
    <row r="1" spans="1:85" ht="18.75" customHeight="1" x14ac:dyDescent="0.25">
      <c r="A1" s="76"/>
      <c r="B1" s="76"/>
      <c r="C1" s="76"/>
      <c r="D1" s="76"/>
      <c r="E1" s="76"/>
      <c r="F1" s="76"/>
    </row>
    <row r="2" spans="1:85" ht="39" customHeight="1" x14ac:dyDescent="0.25">
      <c r="A2" s="182" t="s">
        <v>678</v>
      </c>
      <c r="B2" s="182"/>
      <c r="C2" s="182"/>
      <c r="D2" s="182"/>
      <c r="E2" s="182"/>
      <c r="F2" s="182"/>
      <c r="G2" s="182"/>
      <c r="H2" s="182"/>
      <c r="I2" s="182"/>
      <c r="J2" s="182"/>
      <c r="K2" s="182"/>
      <c r="L2" s="182"/>
      <c r="M2" s="182"/>
      <c r="N2" s="182"/>
      <c r="O2" s="182"/>
      <c r="P2" s="182"/>
      <c r="Q2" s="182"/>
    </row>
    <row r="3" spans="1:85" ht="32.25" customHeight="1" x14ac:dyDescent="0.25">
      <c r="A3" s="183"/>
      <c r="B3" s="183"/>
      <c r="C3" s="183"/>
      <c r="D3" s="183"/>
      <c r="E3" s="183"/>
      <c r="F3" s="183"/>
      <c r="G3" s="183"/>
      <c r="H3" s="183"/>
      <c r="I3" s="183"/>
      <c r="J3" s="183"/>
      <c r="K3" s="183"/>
      <c r="L3" s="183"/>
      <c r="M3" s="183"/>
      <c r="N3" s="183"/>
      <c r="O3" s="183"/>
      <c r="P3" s="183"/>
      <c r="Q3" s="183"/>
    </row>
    <row r="4" spans="1:85" s="83" customFormat="1" ht="56.25" customHeight="1" x14ac:dyDescent="0.2">
      <c r="A4" s="81" t="s">
        <v>209</v>
      </c>
      <c r="B4" s="81" t="s">
        <v>311</v>
      </c>
      <c r="C4" s="81" t="s">
        <v>520</v>
      </c>
      <c r="D4" s="81" t="s">
        <v>210</v>
      </c>
      <c r="E4" s="81" t="s">
        <v>211</v>
      </c>
      <c r="F4" s="81" t="s">
        <v>612</v>
      </c>
      <c r="G4" s="81" t="s">
        <v>212</v>
      </c>
      <c r="H4" s="81" t="s">
        <v>613</v>
      </c>
      <c r="I4" s="81" t="s">
        <v>614</v>
      </c>
      <c r="J4" s="81" t="s">
        <v>677</v>
      </c>
      <c r="K4" s="81" t="s">
        <v>0</v>
      </c>
      <c r="L4" s="82" t="s">
        <v>312</v>
      </c>
      <c r="M4" s="82" t="s">
        <v>313</v>
      </c>
      <c r="N4" s="81" t="s">
        <v>608</v>
      </c>
      <c r="O4" s="81" t="s">
        <v>609</v>
      </c>
      <c r="P4" s="81" t="s">
        <v>610</v>
      </c>
      <c r="Q4" s="81" t="s">
        <v>611</v>
      </c>
      <c r="R4" s="184" t="s">
        <v>374</v>
      </c>
      <c r="S4" s="184"/>
      <c r="T4" s="184"/>
      <c r="U4" s="184"/>
      <c r="V4" s="184"/>
      <c r="W4" s="184"/>
      <c r="X4" s="184"/>
      <c r="Y4" s="184"/>
      <c r="Z4" s="184"/>
      <c r="AA4" s="184"/>
      <c r="AB4" s="184"/>
      <c r="AC4" s="184"/>
      <c r="AD4" s="184"/>
      <c r="AE4" s="184"/>
      <c r="AF4" s="184"/>
      <c r="AG4" s="184"/>
      <c r="AH4" s="184"/>
      <c r="AI4" s="184"/>
      <c r="AJ4" s="184"/>
      <c r="AK4" s="184"/>
      <c r="AL4" s="184"/>
      <c r="AM4" s="184"/>
      <c r="AN4" s="184"/>
      <c r="AO4" s="184"/>
      <c r="AP4" s="184"/>
      <c r="AQ4" s="184"/>
      <c r="AR4" s="184"/>
      <c r="AS4" s="184"/>
      <c r="AT4" s="184"/>
      <c r="AU4" s="184"/>
      <c r="AV4" s="184"/>
      <c r="AW4" s="184"/>
      <c r="AX4" s="184"/>
      <c r="AY4" s="184"/>
      <c r="AZ4" s="184"/>
      <c r="BA4" s="184"/>
      <c r="BB4" s="184"/>
      <c r="BC4" s="184"/>
      <c r="BD4" s="185" t="s">
        <v>399</v>
      </c>
      <c r="BE4" s="185"/>
      <c r="BF4" s="185"/>
      <c r="BG4" s="185"/>
      <c r="BH4" s="185"/>
      <c r="BI4" s="185"/>
      <c r="BJ4" s="185"/>
      <c r="BK4" s="185"/>
      <c r="BL4" s="185"/>
      <c r="BM4" s="185"/>
      <c r="BN4" s="185"/>
      <c r="BO4" s="185"/>
      <c r="BP4" s="185"/>
      <c r="BQ4" s="185"/>
      <c r="BR4" s="185"/>
      <c r="BS4" s="185"/>
      <c r="BT4" s="185"/>
      <c r="BU4" s="185"/>
      <c r="BV4" s="185"/>
      <c r="BW4" s="185"/>
      <c r="BX4" s="185"/>
      <c r="BY4" s="185"/>
      <c r="BZ4" s="185"/>
      <c r="CA4" s="185"/>
      <c r="CB4" s="185"/>
      <c r="CC4" s="185"/>
      <c r="CD4" s="185"/>
      <c r="CE4" s="185"/>
      <c r="CF4" s="185"/>
      <c r="CG4" s="185"/>
    </row>
    <row r="5" spans="1:85" s="88" customFormat="1" ht="29.25" customHeight="1" x14ac:dyDescent="0.2">
      <c r="A5" s="84">
        <v>1</v>
      </c>
      <c r="B5" s="84">
        <v>2</v>
      </c>
      <c r="C5" s="84"/>
      <c r="D5" s="84">
        <v>3</v>
      </c>
      <c r="E5" s="84">
        <v>4</v>
      </c>
      <c r="F5" s="84"/>
      <c r="G5" s="84">
        <v>5</v>
      </c>
      <c r="H5" s="84"/>
      <c r="I5" s="84"/>
      <c r="J5" s="84"/>
      <c r="K5" s="84">
        <v>6</v>
      </c>
      <c r="L5" s="84">
        <v>7</v>
      </c>
      <c r="M5" s="84">
        <v>8</v>
      </c>
      <c r="N5" s="84"/>
      <c r="O5" s="84"/>
      <c r="P5" s="84"/>
      <c r="Q5" s="84"/>
      <c r="R5" s="85" t="s">
        <v>676</v>
      </c>
      <c r="S5" s="85" t="s">
        <v>338</v>
      </c>
      <c r="T5" s="85" t="s">
        <v>339</v>
      </c>
      <c r="U5" s="85" t="s">
        <v>340</v>
      </c>
      <c r="V5" s="85" t="s">
        <v>341</v>
      </c>
      <c r="W5" s="85" t="s">
        <v>342</v>
      </c>
      <c r="X5" s="85" t="s">
        <v>343</v>
      </c>
      <c r="Y5" s="85" t="s">
        <v>344</v>
      </c>
      <c r="Z5" s="85" t="s">
        <v>345</v>
      </c>
      <c r="AA5" s="85" t="s">
        <v>346</v>
      </c>
      <c r="AB5" s="85" t="s">
        <v>347</v>
      </c>
      <c r="AC5" s="85" t="s">
        <v>348</v>
      </c>
      <c r="AD5" s="85" t="s">
        <v>349</v>
      </c>
      <c r="AE5" s="85" t="s">
        <v>350</v>
      </c>
      <c r="AF5" s="85" t="s">
        <v>351</v>
      </c>
      <c r="AG5" s="85" t="s">
        <v>352</v>
      </c>
      <c r="AH5" s="85" t="s">
        <v>353</v>
      </c>
      <c r="AI5" s="85" t="s">
        <v>354</v>
      </c>
      <c r="AJ5" s="85" t="s">
        <v>355</v>
      </c>
      <c r="AK5" s="85" t="s">
        <v>356</v>
      </c>
      <c r="AL5" s="85" t="s">
        <v>357</v>
      </c>
      <c r="AM5" s="85" t="s">
        <v>358</v>
      </c>
      <c r="AN5" s="85" t="s">
        <v>359</v>
      </c>
      <c r="AO5" s="85" t="s">
        <v>360</v>
      </c>
      <c r="AP5" s="85" t="s">
        <v>361</v>
      </c>
      <c r="AQ5" s="85" t="s">
        <v>362</v>
      </c>
      <c r="AR5" s="85" t="s">
        <v>363</v>
      </c>
      <c r="AS5" s="85" t="s">
        <v>364</v>
      </c>
      <c r="AT5" s="85" t="s">
        <v>365</v>
      </c>
      <c r="AU5" s="85" t="s">
        <v>366</v>
      </c>
      <c r="AV5" s="85" t="s">
        <v>367</v>
      </c>
      <c r="AW5" s="85" t="s">
        <v>368</v>
      </c>
      <c r="AX5" s="85" t="s">
        <v>403</v>
      </c>
      <c r="AY5" s="85" t="s">
        <v>369</v>
      </c>
      <c r="AZ5" s="85" t="s">
        <v>370</v>
      </c>
      <c r="BA5" s="85" t="s">
        <v>371</v>
      </c>
      <c r="BB5" s="85" t="s">
        <v>372</v>
      </c>
      <c r="BC5" s="85" t="s">
        <v>373</v>
      </c>
      <c r="BD5" s="86" t="s">
        <v>376</v>
      </c>
      <c r="BE5" s="87" t="s">
        <v>377</v>
      </c>
      <c r="BF5" s="87" t="s">
        <v>378</v>
      </c>
      <c r="BG5" s="87" t="s">
        <v>379</v>
      </c>
      <c r="BH5" s="87" t="s">
        <v>380</v>
      </c>
      <c r="BI5" s="87" t="s">
        <v>381</v>
      </c>
      <c r="BJ5" s="87" t="s">
        <v>409</v>
      </c>
      <c r="BK5" s="87" t="s">
        <v>382</v>
      </c>
      <c r="BL5" s="87" t="s">
        <v>405</v>
      </c>
      <c r="BM5" s="87" t="s">
        <v>383</v>
      </c>
      <c r="BN5" s="87" t="s">
        <v>384</v>
      </c>
      <c r="BO5" s="87" t="s">
        <v>385</v>
      </c>
      <c r="BP5" s="87" t="s">
        <v>386</v>
      </c>
      <c r="BQ5" s="87" t="s">
        <v>404</v>
      </c>
      <c r="BR5" s="87" t="s">
        <v>387</v>
      </c>
      <c r="BS5" s="87" t="s">
        <v>388</v>
      </c>
      <c r="BT5" s="87" t="s">
        <v>406</v>
      </c>
      <c r="BU5" s="87" t="s">
        <v>400</v>
      </c>
      <c r="BV5" s="87" t="s">
        <v>389</v>
      </c>
      <c r="BW5" s="87" t="s">
        <v>390</v>
      </c>
      <c r="BX5" s="87" t="s">
        <v>402</v>
      </c>
      <c r="BY5" s="87" t="s">
        <v>391</v>
      </c>
      <c r="BZ5" s="87" t="s">
        <v>392</v>
      </c>
      <c r="CA5" s="87" t="s">
        <v>393</v>
      </c>
      <c r="CB5" s="87" t="s">
        <v>394</v>
      </c>
      <c r="CC5" s="87" t="s">
        <v>395</v>
      </c>
      <c r="CD5" s="87" t="s">
        <v>396</v>
      </c>
      <c r="CE5" s="87" t="s">
        <v>407</v>
      </c>
      <c r="CF5" s="87" t="s">
        <v>397</v>
      </c>
      <c r="CG5" s="87" t="s">
        <v>398</v>
      </c>
    </row>
    <row r="6" spans="1:85" ht="26.25" customHeight="1" x14ac:dyDescent="0.25">
      <c r="A6" s="93">
        <f>IF(L6="","",COUNTA($L$6:$L6))</f>
        <v>1</v>
      </c>
      <c r="B6" s="94" t="s">
        <v>5</v>
      </c>
      <c r="C6" s="94" t="s">
        <v>4</v>
      </c>
      <c r="D6" s="95" t="s">
        <v>3</v>
      </c>
      <c r="E6" s="96" t="s">
        <v>43</v>
      </c>
      <c r="F6" s="96" t="s">
        <v>726</v>
      </c>
      <c r="G6" s="97" t="s">
        <v>44</v>
      </c>
      <c r="H6" s="97" t="s">
        <v>618</v>
      </c>
      <c r="I6" s="97" t="s">
        <v>619</v>
      </c>
      <c r="J6" s="90" t="s">
        <v>86</v>
      </c>
      <c r="K6" s="98">
        <v>1246</v>
      </c>
      <c r="L6" s="98">
        <v>1246</v>
      </c>
      <c r="M6" s="90">
        <v>94500</v>
      </c>
      <c r="N6" s="90" t="s">
        <v>727</v>
      </c>
      <c r="O6" s="90">
        <f>K6*M6</f>
        <v>117747000</v>
      </c>
      <c r="P6" s="90" t="s">
        <v>787</v>
      </c>
      <c r="Q6" s="90"/>
      <c r="R6" s="92">
        <v>800</v>
      </c>
      <c r="S6" s="92"/>
      <c r="T6" s="92"/>
      <c r="U6" s="92"/>
      <c r="V6" s="92">
        <v>80</v>
      </c>
      <c r="W6" s="92"/>
      <c r="X6" s="92"/>
      <c r="Y6" s="92"/>
      <c r="Z6" s="92"/>
      <c r="AA6" s="92"/>
      <c r="AB6" s="92"/>
      <c r="AC6" s="92"/>
      <c r="AD6" s="92">
        <v>10</v>
      </c>
      <c r="AE6" s="92"/>
      <c r="AF6" s="92">
        <v>20</v>
      </c>
      <c r="AG6" s="92"/>
      <c r="AH6" s="92">
        <v>100</v>
      </c>
      <c r="AI6" s="92"/>
      <c r="AJ6" s="92">
        <v>20</v>
      </c>
      <c r="AK6" s="92"/>
      <c r="AL6" s="92"/>
      <c r="AM6" s="92">
        <v>50</v>
      </c>
      <c r="AN6" s="92"/>
      <c r="AO6" s="92"/>
      <c r="AP6" s="92">
        <v>10</v>
      </c>
      <c r="AQ6" s="92"/>
      <c r="AR6" s="92"/>
      <c r="AS6" s="92"/>
      <c r="AT6" s="92"/>
      <c r="AU6" s="92"/>
      <c r="AV6" s="92"/>
      <c r="AW6" s="92">
        <v>24</v>
      </c>
      <c r="AX6" s="92"/>
      <c r="AY6" s="92"/>
      <c r="AZ6" s="92"/>
      <c r="BA6" s="92"/>
      <c r="BB6" s="92">
        <v>2</v>
      </c>
      <c r="BC6" s="92">
        <v>50</v>
      </c>
      <c r="BD6" s="92"/>
      <c r="BE6" s="92"/>
      <c r="BF6" s="92"/>
      <c r="BG6" s="92"/>
      <c r="BH6" s="92"/>
      <c r="BI6" s="92">
        <v>20</v>
      </c>
      <c r="BJ6" s="92">
        <v>50</v>
      </c>
      <c r="BK6" s="92"/>
      <c r="BL6" s="92"/>
      <c r="BM6" s="92"/>
      <c r="BN6" s="92"/>
      <c r="BO6" s="92"/>
      <c r="BP6" s="92"/>
      <c r="BQ6" s="92"/>
      <c r="BR6" s="92"/>
      <c r="BS6" s="92"/>
      <c r="BT6" s="92"/>
      <c r="BU6" s="92"/>
      <c r="BV6" s="92"/>
      <c r="BW6" s="92"/>
      <c r="BX6" s="92"/>
      <c r="BY6" s="92"/>
      <c r="BZ6" s="92"/>
      <c r="CA6" s="92"/>
      <c r="CB6" s="92"/>
      <c r="CC6" s="92"/>
      <c r="CD6" s="92"/>
      <c r="CE6" s="92"/>
      <c r="CF6" s="92"/>
      <c r="CG6" s="92">
        <v>10</v>
      </c>
    </row>
    <row r="7" spans="1:85" ht="26.25" customHeight="1" x14ac:dyDescent="0.25">
      <c r="A7" s="93">
        <f>IF(L7="","",COUNTA($L$6:$L7))</f>
        <v>2</v>
      </c>
      <c r="B7" s="94" t="s">
        <v>9</v>
      </c>
      <c r="C7" s="94" t="s">
        <v>11</v>
      </c>
      <c r="D7" s="95" t="s">
        <v>6</v>
      </c>
      <c r="E7" s="100" t="s">
        <v>263</v>
      </c>
      <c r="F7" s="96" t="s">
        <v>728</v>
      </c>
      <c r="G7" s="97" t="s">
        <v>44</v>
      </c>
      <c r="H7" s="97" t="s">
        <v>729</v>
      </c>
      <c r="I7" s="97" t="s">
        <v>615</v>
      </c>
      <c r="J7" s="90" t="s">
        <v>87</v>
      </c>
      <c r="K7" s="98">
        <v>2160</v>
      </c>
      <c r="L7" s="101">
        <v>2160</v>
      </c>
      <c r="M7" s="90">
        <v>22300</v>
      </c>
      <c r="N7" s="90" t="s">
        <v>631</v>
      </c>
      <c r="O7" s="90">
        <f t="shared" ref="O7:O60" si="0">K7*M7</f>
        <v>48168000</v>
      </c>
      <c r="P7" s="90" t="s">
        <v>781</v>
      </c>
      <c r="Q7" s="90" t="s">
        <v>782</v>
      </c>
      <c r="R7" s="92">
        <v>500</v>
      </c>
      <c r="S7" s="92"/>
      <c r="T7" s="92"/>
      <c r="U7" s="92"/>
      <c r="V7" s="92">
        <v>200</v>
      </c>
      <c r="W7" s="92"/>
      <c r="X7" s="92"/>
      <c r="Y7" s="92"/>
      <c r="Z7" s="92"/>
      <c r="AA7" s="92"/>
      <c r="AB7" s="92"/>
      <c r="AC7" s="92"/>
      <c r="AD7" s="92"/>
      <c r="AE7" s="92">
        <v>500</v>
      </c>
      <c r="AF7" s="92"/>
      <c r="AG7" s="92"/>
      <c r="AH7" s="92"/>
      <c r="AI7" s="92"/>
      <c r="AJ7" s="92">
        <v>390</v>
      </c>
      <c r="AK7" s="92">
        <v>100</v>
      </c>
      <c r="AL7" s="92"/>
      <c r="AM7" s="92">
        <v>100</v>
      </c>
      <c r="AN7" s="92"/>
      <c r="AO7" s="92"/>
      <c r="AP7" s="92"/>
      <c r="AQ7" s="92"/>
      <c r="AR7" s="92"/>
      <c r="AS7" s="92"/>
      <c r="AT7" s="92">
        <v>100</v>
      </c>
      <c r="AU7" s="92"/>
      <c r="AV7" s="92"/>
      <c r="AW7" s="92">
        <v>150</v>
      </c>
      <c r="AX7" s="92"/>
      <c r="AY7" s="92"/>
      <c r="AZ7" s="92"/>
      <c r="BA7" s="92"/>
      <c r="BB7" s="92">
        <v>20</v>
      </c>
      <c r="BC7" s="92">
        <v>100</v>
      </c>
      <c r="BD7" s="92"/>
      <c r="BE7" s="92"/>
      <c r="BF7" s="92"/>
      <c r="BG7" s="92"/>
      <c r="BH7" s="92"/>
      <c r="BI7" s="92"/>
      <c r="BJ7" s="92"/>
      <c r="BK7" s="92"/>
      <c r="BL7" s="92"/>
      <c r="BM7" s="92"/>
      <c r="BN7" s="92"/>
      <c r="BO7" s="92"/>
      <c r="BP7" s="92"/>
      <c r="BQ7" s="92"/>
      <c r="BR7" s="92"/>
      <c r="BS7" s="92"/>
      <c r="BT7" s="92"/>
      <c r="BU7" s="92"/>
      <c r="BV7" s="92"/>
      <c r="BW7" s="92"/>
      <c r="BX7" s="92"/>
      <c r="BY7" s="92"/>
      <c r="BZ7" s="92"/>
      <c r="CA7" s="92"/>
      <c r="CB7" s="92"/>
      <c r="CC7" s="92"/>
      <c r="CD7" s="92"/>
      <c r="CE7" s="92"/>
      <c r="CF7" s="92"/>
      <c r="CG7" s="92"/>
    </row>
    <row r="8" spans="1:85" ht="26.25" customHeight="1" x14ac:dyDescent="0.25">
      <c r="A8" s="93">
        <f>IF(L8="","",COUNTA($L$6:$L8))</f>
        <v>3</v>
      </c>
      <c r="B8" s="94" t="s">
        <v>10</v>
      </c>
      <c r="C8" s="94" t="s">
        <v>314</v>
      </c>
      <c r="D8" s="95" t="s">
        <v>6</v>
      </c>
      <c r="E8" s="100" t="s">
        <v>264</v>
      </c>
      <c r="F8" s="96" t="s">
        <v>730</v>
      </c>
      <c r="G8" s="97" t="s">
        <v>44</v>
      </c>
      <c r="H8" s="97" t="s">
        <v>729</v>
      </c>
      <c r="I8" s="97" t="s">
        <v>615</v>
      </c>
      <c r="J8" s="90" t="s">
        <v>87</v>
      </c>
      <c r="K8" s="98">
        <v>15320</v>
      </c>
      <c r="L8" s="101">
        <v>15320</v>
      </c>
      <c r="M8" s="90">
        <v>22300</v>
      </c>
      <c r="N8" s="90" t="s">
        <v>631</v>
      </c>
      <c r="O8" s="90">
        <f t="shared" si="0"/>
        <v>341636000</v>
      </c>
      <c r="P8" s="90" t="s">
        <v>783</v>
      </c>
      <c r="Q8" s="90" t="s">
        <v>784</v>
      </c>
      <c r="R8" s="92">
        <v>9300</v>
      </c>
      <c r="S8" s="92"/>
      <c r="T8" s="92"/>
      <c r="U8" s="92"/>
      <c r="V8" s="92">
        <v>100</v>
      </c>
      <c r="W8" s="92"/>
      <c r="X8" s="92"/>
      <c r="Y8" s="92"/>
      <c r="Z8" s="92"/>
      <c r="AA8" s="92"/>
      <c r="AB8" s="92">
        <v>500</v>
      </c>
      <c r="AC8" s="92">
        <v>650</v>
      </c>
      <c r="AD8" s="92">
        <v>200</v>
      </c>
      <c r="AE8" s="92">
        <v>300</v>
      </c>
      <c r="AF8" s="92"/>
      <c r="AG8" s="92"/>
      <c r="AH8" s="92">
        <v>1200</v>
      </c>
      <c r="AI8" s="92"/>
      <c r="AJ8" s="92">
        <v>390</v>
      </c>
      <c r="AK8" s="92">
        <v>200</v>
      </c>
      <c r="AL8" s="92"/>
      <c r="AM8" s="92">
        <v>100</v>
      </c>
      <c r="AN8" s="92">
        <v>390</v>
      </c>
      <c r="AO8" s="92">
        <v>200</v>
      </c>
      <c r="AP8" s="92"/>
      <c r="AQ8" s="92"/>
      <c r="AR8" s="92"/>
      <c r="AS8" s="92">
        <v>200</v>
      </c>
      <c r="AT8" s="92"/>
      <c r="AU8" s="92"/>
      <c r="AV8" s="92"/>
      <c r="AW8" s="92">
        <v>250</v>
      </c>
      <c r="AX8" s="92">
        <v>500</v>
      </c>
      <c r="AY8" s="92">
        <v>240</v>
      </c>
      <c r="AZ8" s="92"/>
      <c r="BA8" s="92"/>
      <c r="BB8" s="92">
        <v>100</v>
      </c>
      <c r="BC8" s="92">
        <v>500</v>
      </c>
      <c r="BD8" s="92"/>
      <c r="BE8" s="92"/>
      <c r="BF8" s="92"/>
      <c r="BG8" s="92"/>
      <c r="BH8" s="92"/>
      <c r="BI8" s="92"/>
      <c r="BJ8" s="92"/>
      <c r="BK8" s="92"/>
      <c r="BL8" s="92"/>
      <c r="BM8" s="92"/>
      <c r="BN8" s="92"/>
      <c r="BO8" s="92"/>
      <c r="BP8" s="92"/>
      <c r="BQ8" s="92"/>
      <c r="BR8" s="92"/>
      <c r="BS8" s="92"/>
      <c r="BT8" s="92"/>
      <c r="BU8" s="92"/>
      <c r="BV8" s="92"/>
      <c r="BW8" s="92"/>
      <c r="BX8" s="92"/>
      <c r="BY8" s="92"/>
      <c r="BZ8" s="92"/>
      <c r="CA8" s="92"/>
      <c r="CB8" s="92"/>
      <c r="CC8" s="92"/>
      <c r="CD8" s="92"/>
      <c r="CE8" s="92"/>
      <c r="CF8" s="92"/>
      <c r="CG8" s="92"/>
    </row>
    <row r="9" spans="1:85" ht="26.25" customHeight="1" x14ac:dyDescent="0.25">
      <c r="A9" s="93">
        <f>IF(L9="","",COUNTA($L$6:$L9))</f>
        <v>4</v>
      </c>
      <c r="B9" s="94" t="s">
        <v>411</v>
      </c>
      <c r="C9" s="94" t="s">
        <v>16</v>
      </c>
      <c r="D9" s="95" t="s">
        <v>12</v>
      </c>
      <c r="E9" s="96" t="s">
        <v>49</v>
      </c>
      <c r="F9" s="96" t="s">
        <v>731</v>
      </c>
      <c r="G9" s="97" t="s">
        <v>44</v>
      </c>
      <c r="H9" s="97" t="s">
        <v>621</v>
      </c>
      <c r="I9" s="97" t="s">
        <v>622</v>
      </c>
      <c r="J9" s="90" t="s">
        <v>87</v>
      </c>
      <c r="K9" s="98">
        <v>50</v>
      </c>
      <c r="L9" s="101">
        <v>50</v>
      </c>
      <c r="M9" s="90">
        <v>1800000</v>
      </c>
      <c r="N9" s="90" t="s">
        <v>616</v>
      </c>
      <c r="O9" s="90">
        <f t="shared" si="0"/>
        <v>90000000</v>
      </c>
      <c r="P9" s="90" t="s">
        <v>789</v>
      </c>
      <c r="Q9" s="90" t="s">
        <v>790</v>
      </c>
      <c r="R9" s="92"/>
      <c r="S9" s="92"/>
      <c r="T9" s="92"/>
      <c r="U9" s="92"/>
      <c r="V9" s="92"/>
      <c r="W9" s="92"/>
      <c r="X9" s="92"/>
      <c r="Y9" s="92"/>
      <c r="Z9" s="92"/>
      <c r="AA9" s="92"/>
      <c r="AB9" s="92">
        <v>50</v>
      </c>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c r="BW9" s="92"/>
      <c r="BX9" s="92"/>
      <c r="BY9" s="92"/>
      <c r="BZ9" s="92"/>
      <c r="CA9" s="92"/>
      <c r="CB9" s="92"/>
      <c r="CC9" s="92"/>
      <c r="CD9" s="92"/>
      <c r="CE9" s="92"/>
      <c r="CF9" s="92"/>
      <c r="CG9" s="92"/>
    </row>
    <row r="10" spans="1:85" ht="26.25" customHeight="1" x14ac:dyDescent="0.25">
      <c r="A10" s="93">
        <f>IF(L10="","",COUNTA($L$6:$L10))</f>
        <v>5</v>
      </c>
      <c r="B10" s="94" t="s">
        <v>15</v>
      </c>
      <c r="C10" s="94" t="s">
        <v>19</v>
      </c>
      <c r="D10" s="95" t="s">
        <v>13</v>
      </c>
      <c r="E10" s="96" t="s">
        <v>51</v>
      </c>
      <c r="F10" s="96" t="s">
        <v>665</v>
      </c>
      <c r="G10" s="97" t="s">
        <v>44</v>
      </c>
      <c r="H10" s="97" t="s">
        <v>640</v>
      </c>
      <c r="I10" s="97" t="s">
        <v>643</v>
      </c>
      <c r="J10" s="90" t="s">
        <v>87</v>
      </c>
      <c r="K10" s="91"/>
      <c r="L10" s="101">
        <v>200</v>
      </c>
      <c r="M10" s="90">
        <v>170000</v>
      </c>
      <c r="N10" s="90" t="s">
        <v>616</v>
      </c>
      <c r="O10" s="90"/>
      <c r="P10" s="90"/>
      <c r="Q10" s="90"/>
      <c r="R10" s="92"/>
      <c r="S10" s="92"/>
      <c r="T10" s="92"/>
      <c r="U10" s="92"/>
      <c r="V10" s="92"/>
      <c r="W10" s="92"/>
      <c r="X10" s="92"/>
      <c r="Y10" s="92"/>
      <c r="Z10" s="92"/>
      <c r="AA10" s="92"/>
      <c r="AB10" s="92"/>
      <c r="AC10" s="92"/>
      <c r="AD10" s="92"/>
      <c r="AE10" s="92"/>
      <c r="AF10" s="92"/>
      <c r="AG10" s="92"/>
      <c r="AH10" s="92"/>
      <c r="AI10" s="92"/>
      <c r="AJ10" s="92"/>
      <c r="AK10" s="92"/>
      <c r="AL10" s="92"/>
      <c r="AM10" s="92"/>
      <c r="AN10" s="92"/>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c r="BW10" s="92"/>
      <c r="BX10" s="92"/>
      <c r="BY10" s="92"/>
      <c r="BZ10" s="92"/>
      <c r="CA10" s="92"/>
      <c r="CB10" s="92"/>
      <c r="CC10" s="92"/>
      <c r="CD10" s="92"/>
      <c r="CE10" s="92"/>
      <c r="CF10" s="92"/>
      <c r="CG10" s="92"/>
    </row>
    <row r="11" spans="1:85" ht="26.25" customHeight="1" x14ac:dyDescent="0.25">
      <c r="A11" s="93" t="str">
        <f>IF(L11="","",COUNTA($L$6:$L11))</f>
        <v/>
      </c>
      <c r="B11" s="94" t="s">
        <v>413</v>
      </c>
      <c r="C11" s="94"/>
      <c r="D11" s="95"/>
      <c r="E11" s="96" t="s">
        <v>240</v>
      </c>
      <c r="F11" s="96"/>
      <c r="G11" s="97" t="s">
        <v>44</v>
      </c>
      <c r="H11" s="97" t="s">
        <v>640</v>
      </c>
      <c r="I11" s="97" t="s">
        <v>643</v>
      </c>
      <c r="J11" s="90" t="s">
        <v>87</v>
      </c>
      <c r="K11" s="98">
        <v>50</v>
      </c>
      <c r="L11" s="99"/>
      <c r="M11" s="90">
        <v>170000</v>
      </c>
      <c r="N11" s="90" t="s">
        <v>616</v>
      </c>
      <c r="O11" s="90">
        <f t="shared" si="0"/>
        <v>8500000</v>
      </c>
      <c r="P11" s="90" t="s">
        <v>791</v>
      </c>
      <c r="Q11" s="90" t="s">
        <v>792</v>
      </c>
      <c r="R11" s="92">
        <v>50</v>
      </c>
      <c r="S11" s="92"/>
      <c r="T11" s="92"/>
      <c r="U11" s="92"/>
      <c r="V11" s="92"/>
      <c r="W11" s="92"/>
      <c r="X11" s="92"/>
      <c r="Y11" s="92"/>
      <c r="Z11" s="92"/>
      <c r="AA11" s="92"/>
      <c r="AB11" s="92"/>
      <c r="AC11" s="92"/>
      <c r="AD11" s="92"/>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c r="BW11" s="92"/>
      <c r="BX11" s="92"/>
      <c r="BY11" s="92"/>
      <c r="BZ11" s="92"/>
      <c r="CA11" s="92"/>
      <c r="CB11" s="92"/>
      <c r="CC11" s="92"/>
      <c r="CD11" s="92"/>
      <c r="CE11" s="92"/>
      <c r="CF11" s="92"/>
      <c r="CG11" s="92"/>
    </row>
    <row r="12" spans="1:85" ht="26.25" customHeight="1" x14ac:dyDescent="0.25">
      <c r="A12" s="93" t="str">
        <f>IF(L12="","",COUNTA($L$6:$L12))</f>
        <v/>
      </c>
      <c r="B12" s="94" t="s">
        <v>414</v>
      </c>
      <c r="C12" s="94"/>
      <c r="D12" s="95"/>
      <c r="E12" s="96" t="s">
        <v>241</v>
      </c>
      <c r="F12" s="96"/>
      <c r="G12" s="97" t="s">
        <v>44</v>
      </c>
      <c r="H12" s="97" t="s">
        <v>640</v>
      </c>
      <c r="I12" s="97" t="s">
        <v>643</v>
      </c>
      <c r="J12" s="90" t="s">
        <v>87</v>
      </c>
      <c r="K12" s="98">
        <v>50</v>
      </c>
      <c r="L12" s="99"/>
      <c r="M12" s="90">
        <v>170000</v>
      </c>
      <c r="N12" s="90" t="s">
        <v>616</v>
      </c>
      <c r="O12" s="90">
        <f t="shared" si="0"/>
        <v>8500000</v>
      </c>
      <c r="P12" s="90" t="s">
        <v>793</v>
      </c>
      <c r="Q12" s="90" t="s">
        <v>794</v>
      </c>
      <c r="R12" s="92">
        <v>50</v>
      </c>
      <c r="S12" s="92"/>
      <c r="T12" s="92"/>
      <c r="U12" s="92"/>
      <c r="V12" s="92"/>
      <c r="W12" s="92"/>
      <c r="X12" s="92"/>
      <c r="Y12" s="92"/>
      <c r="Z12" s="92"/>
      <c r="AA12" s="92"/>
      <c r="AB12" s="92"/>
      <c r="AC12" s="92"/>
      <c r="AD12" s="92"/>
      <c r="AE12" s="92"/>
      <c r="AF12" s="92"/>
      <c r="AG12" s="92"/>
      <c r="AH12" s="92"/>
      <c r="AI12" s="92"/>
      <c r="AJ12" s="92"/>
      <c r="AK12" s="92"/>
      <c r="AL12" s="92"/>
      <c r="AM12" s="92"/>
      <c r="AN12" s="92"/>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c r="BW12" s="92"/>
      <c r="BX12" s="92"/>
      <c r="BY12" s="92"/>
      <c r="BZ12" s="92"/>
      <c r="CA12" s="92"/>
      <c r="CB12" s="92"/>
      <c r="CC12" s="92"/>
      <c r="CD12" s="92"/>
      <c r="CE12" s="92"/>
      <c r="CF12" s="92"/>
      <c r="CG12" s="92"/>
    </row>
    <row r="13" spans="1:85" ht="26.25" customHeight="1" x14ac:dyDescent="0.25">
      <c r="A13" s="93" t="str">
        <f>IF(L13="","",COUNTA($L$6:$L13))</f>
        <v/>
      </c>
      <c r="B13" s="94" t="s">
        <v>415</v>
      </c>
      <c r="C13" s="94"/>
      <c r="D13" s="95"/>
      <c r="E13" s="96" t="s">
        <v>242</v>
      </c>
      <c r="F13" s="96"/>
      <c r="G13" s="97" t="s">
        <v>44</v>
      </c>
      <c r="H13" s="97" t="s">
        <v>640</v>
      </c>
      <c r="I13" s="97" t="s">
        <v>643</v>
      </c>
      <c r="J13" s="90" t="s">
        <v>87</v>
      </c>
      <c r="K13" s="98">
        <v>50</v>
      </c>
      <c r="L13" s="99"/>
      <c r="M13" s="90">
        <v>170000</v>
      </c>
      <c r="N13" s="90" t="s">
        <v>616</v>
      </c>
      <c r="O13" s="90">
        <f t="shared" si="0"/>
        <v>8500000</v>
      </c>
      <c r="P13" s="90" t="s">
        <v>795</v>
      </c>
      <c r="Q13" s="90" t="s">
        <v>796</v>
      </c>
      <c r="R13" s="92">
        <v>50</v>
      </c>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c r="BW13" s="92"/>
      <c r="BX13" s="92"/>
      <c r="BY13" s="92"/>
      <c r="BZ13" s="92"/>
      <c r="CA13" s="92"/>
      <c r="CB13" s="92"/>
      <c r="CC13" s="92"/>
      <c r="CD13" s="92"/>
      <c r="CE13" s="92"/>
      <c r="CF13" s="92"/>
      <c r="CG13" s="92"/>
    </row>
    <row r="14" spans="1:85" ht="26.25" customHeight="1" x14ac:dyDescent="0.25">
      <c r="A14" s="93" t="str">
        <f>IF(L14="","",COUNTA($L$6:$L14))</f>
        <v/>
      </c>
      <c r="B14" s="94" t="s">
        <v>416</v>
      </c>
      <c r="C14" s="94"/>
      <c r="D14" s="95"/>
      <c r="E14" s="96" t="s">
        <v>243</v>
      </c>
      <c r="F14" s="96"/>
      <c r="G14" s="97" t="s">
        <v>44</v>
      </c>
      <c r="H14" s="97" t="s">
        <v>640</v>
      </c>
      <c r="I14" s="97" t="s">
        <v>643</v>
      </c>
      <c r="J14" s="90" t="s">
        <v>87</v>
      </c>
      <c r="K14" s="98">
        <v>50</v>
      </c>
      <c r="L14" s="99"/>
      <c r="M14" s="90">
        <v>170000</v>
      </c>
      <c r="N14" s="90" t="s">
        <v>616</v>
      </c>
      <c r="O14" s="90">
        <f t="shared" si="0"/>
        <v>8500000</v>
      </c>
      <c r="P14" s="90" t="s">
        <v>797</v>
      </c>
      <c r="Q14" s="90" t="s">
        <v>798</v>
      </c>
      <c r="R14" s="92">
        <v>50</v>
      </c>
      <c r="S14" s="92"/>
      <c r="T14" s="92"/>
      <c r="U14" s="92"/>
      <c r="V14" s="92"/>
      <c r="W14" s="92"/>
      <c r="X14" s="92"/>
      <c r="Y14" s="92"/>
      <c r="Z14" s="92"/>
      <c r="AA14" s="92"/>
      <c r="AB14" s="92"/>
      <c r="AC14" s="92"/>
      <c r="AD14" s="92"/>
      <c r="AE14" s="92"/>
      <c r="AF14" s="92"/>
      <c r="AG14" s="92"/>
      <c r="AH14" s="92"/>
      <c r="AI14" s="92"/>
      <c r="AJ14" s="92"/>
      <c r="AK14" s="92"/>
      <c r="AL14" s="92"/>
      <c r="AM14" s="92"/>
      <c r="AN14" s="92"/>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c r="BW14" s="92"/>
      <c r="BX14" s="92"/>
      <c r="BY14" s="92"/>
      <c r="BZ14" s="92"/>
      <c r="CA14" s="92"/>
      <c r="CB14" s="92"/>
      <c r="CC14" s="92"/>
      <c r="CD14" s="92"/>
      <c r="CE14" s="92"/>
      <c r="CF14" s="92"/>
      <c r="CG14" s="92"/>
    </row>
    <row r="15" spans="1:85" ht="26.25" customHeight="1" x14ac:dyDescent="0.25">
      <c r="A15" s="93">
        <f>IF(L15="","",COUNTA($L$6:$L15))</f>
        <v>6</v>
      </c>
      <c r="B15" s="94" t="s">
        <v>315</v>
      </c>
      <c r="C15" s="94" t="s">
        <v>20</v>
      </c>
      <c r="D15" s="95" t="s">
        <v>14</v>
      </c>
      <c r="E15" s="96" t="s">
        <v>53</v>
      </c>
      <c r="F15" s="96" t="s">
        <v>732</v>
      </c>
      <c r="G15" s="97" t="s">
        <v>44</v>
      </c>
      <c r="H15" s="97" t="s">
        <v>733</v>
      </c>
      <c r="I15" s="97" t="s">
        <v>642</v>
      </c>
      <c r="J15" s="90" t="s">
        <v>87</v>
      </c>
      <c r="K15" s="91"/>
      <c r="L15" s="101">
        <v>558</v>
      </c>
      <c r="M15" s="90">
        <v>950000</v>
      </c>
      <c r="N15" s="90" t="s">
        <v>616</v>
      </c>
      <c r="O15" s="90"/>
      <c r="P15" s="90"/>
      <c r="Q15" s="90"/>
      <c r="R15" s="92"/>
      <c r="S15" s="92"/>
      <c r="T15" s="92"/>
      <c r="U15" s="92"/>
      <c r="V15" s="92"/>
      <c r="W15" s="92"/>
      <c r="X15" s="92"/>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c r="CG15" s="92"/>
    </row>
    <row r="16" spans="1:85" ht="26.25" customHeight="1" x14ac:dyDescent="0.25">
      <c r="A16" s="93" t="str">
        <f>IF(L16="","",COUNTA($L$6:$L16))</f>
        <v/>
      </c>
      <c r="B16" s="94" t="s">
        <v>417</v>
      </c>
      <c r="C16" s="94"/>
      <c r="D16" s="95"/>
      <c r="E16" s="96" t="s">
        <v>244</v>
      </c>
      <c r="F16" s="96"/>
      <c r="G16" s="97" t="s">
        <v>44</v>
      </c>
      <c r="H16" s="97" t="s">
        <v>733</v>
      </c>
      <c r="I16" s="97" t="s">
        <v>642</v>
      </c>
      <c r="J16" s="90" t="s">
        <v>87</v>
      </c>
      <c r="K16" s="98">
        <v>50</v>
      </c>
      <c r="L16" s="99"/>
      <c r="M16" s="90">
        <v>950000</v>
      </c>
      <c r="N16" s="90" t="s">
        <v>616</v>
      </c>
      <c r="O16" s="90">
        <f t="shared" si="0"/>
        <v>47500000</v>
      </c>
      <c r="P16" s="90" t="s">
        <v>799</v>
      </c>
      <c r="Q16" s="90" t="s">
        <v>800</v>
      </c>
      <c r="R16" s="92">
        <v>20</v>
      </c>
      <c r="S16" s="92"/>
      <c r="T16" s="92"/>
      <c r="U16" s="92"/>
      <c r="V16" s="92"/>
      <c r="W16" s="92"/>
      <c r="X16" s="92"/>
      <c r="Y16" s="92"/>
      <c r="Z16" s="92"/>
      <c r="AA16" s="92"/>
      <c r="AB16" s="92">
        <v>30</v>
      </c>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c r="CG16" s="92"/>
    </row>
    <row r="17" spans="1:85" ht="26.25" customHeight="1" x14ac:dyDescent="0.25">
      <c r="A17" s="93" t="str">
        <f>IF(L17="","",COUNTA($L$6:$L17))</f>
        <v/>
      </c>
      <c r="B17" s="94" t="s">
        <v>418</v>
      </c>
      <c r="C17" s="94"/>
      <c r="D17" s="95"/>
      <c r="E17" s="96" t="s">
        <v>245</v>
      </c>
      <c r="F17" s="96"/>
      <c r="G17" s="97" t="s">
        <v>44</v>
      </c>
      <c r="H17" s="97" t="s">
        <v>733</v>
      </c>
      <c r="I17" s="97" t="s">
        <v>642</v>
      </c>
      <c r="J17" s="90" t="s">
        <v>87</v>
      </c>
      <c r="K17" s="98">
        <v>103</v>
      </c>
      <c r="L17" s="99"/>
      <c r="M17" s="90">
        <v>950000</v>
      </c>
      <c r="N17" s="90" t="s">
        <v>616</v>
      </c>
      <c r="O17" s="90">
        <f t="shared" si="0"/>
        <v>97850000</v>
      </c>
      <c r="P17" s="90" t="s">
        <v>801</v>
      </c>
      <c r="Q17" s="90" t="s">
        <v>802</v>
      </c>
      <c r="R17" s="92">
        <v>100</v>
      </c>
      <c r="S17" s="92"/>
      <c r="T17" s="92"/>
      <c r="U17" s="92"/>
      <c r="V17" s="92"/>
      <c r="W17" s="92"/>
      <c r="X17" s="92"/>
      <c r="Y17" s="92"/>
      <c r="Z17" s="92"/>
      <c r="AA17" s="92"/>
      <c r="AB17" s="92">
        <v>3</v>
      </c>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c r="CG17" s="92"/>
    </row>
    <row r="18" spans="1:85" ht="26.25" customHeight="1" x14ac:dyDescent="0.25">
      <c r="A18" s="93" t="str">
        <f>IF(L18="","",COUNTA($L$6:$L18))</f>
        <v/>
      </c>
      <c r="B18" s="94" t="s">
        <v>419</v>
      </c>
      <c r="C18" s="94"/>
      <c r="D18" s="95"/>
      <c r="E18" s="96" t="s">
        <v>246</v>
      </c>
      <c r="F18" s="96"/>
      <c r="G18" s="97" t="s">
        <v>44</v>
      </c>
      <c r="H18" s="97" t="s">
        <v>733</v>
      </c>
      <c r="I18" s="97" t="s">
        <v>642</v>
      </c>
      <c r="J18" s="90" t="s">
        <v>87</v>
      </c>
      <c r="K18" s="98">
        <v>280</v>
      </c>
      <c r="L18" s="99"/>
      <c r="M18" s="90">
        <v>950000</v>
      </c>
      <c r="N18" s="90" t="s">
        <v>616</v>
      </c>
      <c r="O18" s="90">
        <f t="shared" si="0"/>
        <v>266000000</v>
      </c>
      <c r="P18" s="90" t="s">
        <v>803</v>
      </c>
      <c r="Q18" s="90" t="s">
        <v>804</v>
      </c>
      <c r="R18" s="92">
        <v>100</v>
      </c>
      <c r="S18" s="92"/>
      <c r="T18" s="92"/>
      <c r="U18" s="92"/>
      <c r="V18" s="92"/>
      <c r="W18" s="92"/>
      <c r="X18" s="92"/>
      <c r="Y18" s="92"/>
      <c r="Z18" s="92"/>
      <c r="AA18" s="92"/>
      <c r="AB18" s="92">
        <v>180</v>
      </c>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c r="CG18" s="92"/>
    </row>
    <row r="19" spans="1:85" ht="26.25" customHeight="1" x14ac:dyDescent="0.25">
      <c r="A19" s="93" t="str">
        <f>IF(L19="","",COUNTA($L$6:$L19))</f>
        <v/>
      </c>
      <c r="B19" s="94" t="s">
        <v>420</v>
      </c>
      <c r="C19" s="94"/>
      <c r="D19" s="95"/>
      <c r="E19" s="96" t="s">
        <v>247</v>
      </c>
      <c r="F19" s="96"/>
      <c r="G19" s="97" t="s">
        <v>44</v>
      </c>
      <c r="H19" s="97" t="s">
        <v>733</v>
      </c>
      <c r="I19" s="97" t="s">
        <v>642</v>
      </c>
      <c r="J19" s="90" t="s">
        <v>87</v>
      </c>
      <c r="K19" s="98">
        <v>20</v>
      </c>
      <c r="L19" s="99"/>
      <c r="M19" s="90">
        <v>950000</v>
      </c>
      <c r="N19" s="90" t="s">
        <v>616</v>
      </c>
      <c r="O19" s="90">
        <f t="shared" si="0"/>
        <v>19000000</v>
      </c>
      <c r="P19" s="90" t="s">
        <v>805</v>
      </c>
      <c r="Q19" s="90" t="s">
        <v>806</v>
      </c>
      <c r="R19" s="92">
        <v>20</v>
      </c>
      <c r="S19" s="92"/>
      <c r="T19" s="92"/>
      <c r="U19" s="92"/>
      <c r="V19" s="92"/>
      <c r="W19" s="92"/>
      <c r="X19" s="92"/>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c r="CG19" s="92"/>
    </row>
    <row r="20" spans="1:85" ht="26.25" customHeight="1" x14ac:dyDescent="0.25">
      <c r="A20" s="93" t="str">
        <f>IF(L20="","",COUNTA($L$6:$L20))</f>
        <v/>
      </c>
      <c r="B20" s="94" t="s">
        <v>421</v>
      </c>
      <c r="C20" s="94"/>
      <c r="D20" s="95"/>
      <c r="E20" s="96" t="s">
        <v>248</v>
      </c>
      <c r="F20" s="96"/>
      <c r="G20" s="97" t="s">
        <v>44</v>
      </c>
      <c r="H20" s="97" t="s">
        <v>733</v>
      </c>
      <c r="I20" s="97" t="s">
        <v>642</v>
      </c>
      <c r="J20" s="90" t="s">
        <v>87</v>
      </c>
      <c r="K20" s="98">
        <v>40</v>
      </c>
      <c r="L20" s="99"/>
      <c r="M20" s="90">
        <v>950000</v>
      </c>
      <c r="N20" s="90" t="s">
        <v>616</v>
      </c>
      <c r="O20" s="90">
        <f t="shared" si="0"/>
        <v>38000000</v>
      </c>
      <c r="P20" s="90" t="s">
        <v>807</v>
      </c>
      <c r="Q20" s="90" t="s">
        <v>808</v>
      </c>
      <c r="R20" s="92">
        <v>20</v>
      </c>
      <c r="S20" s="92"/>
      <c r="T20" s="92"/>
      <c r="U20" s="92"/>
      <c r="V20" s="92"/>
      <c r="W20" s="92"/>
      <c r="X20" s="92"/>
      <c r="Y20" s="92"/>
      <c r="Z20" s="92"/>
      <c r="AA20" s="92"/>
      <c r="AB20" s="92">
        <v>20</v>
      </c>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c r="CG20" s="92"/>
    </row>
    <row r="21" spans="1:85" ht="26.25" customHeight="1" x14ac:dyDescent="0.25">
      <c r="A21" s="93" t="str">
        <f>IF(L21="","",COUNTA($L$6:$L21))</f>
        <v/>
      </c>
      <c r="B21" s="94" t="s">
        <v>422</v>
      </c>
      <c r="C21" s="94"/>
      <c r="D21" s="95"/>
      <c r="E21" s="96" t="s">
        <v>249</v>
      </c>
      <c r="F21" s="96"/>
      <c r="G21" s="97" t="s">
        <v>44</v>
      </c>
      <c r="H21" s="97" t="s">
        <v>733</v>
      </c>
      <c r="I21" s="97" t="s">
        <v>642</v>
      </c>
      <c r="J21" s="90" t="s">
        <v>87</v>
      </c>
      <c r="K21" s="98">
        <v>65</v>
      </c>
      <c r="L21" s="99"/>
      <c r="M21" s="90">
        <v>950000</v>
      </c>
      <c r="N21" s="90" t="s">
        <v>616</v>
      </c>
      <c r="O21" s="90">
        <f t="shared" si="0"/>
        <v>61750000</v>
      </c>
      <c r="P21" s="90" t="s">
        <v>809</v>
      </c>
      <c r="Q21" s="90" t="s">
        <v>810</v>
      </c>
      <c r="R21" s="92">
        <v>50</v>
      </c>
      <c r="S21" s="92"/>
      <c r="T21" s="92"/>
      <c r="U21" s="92"/>
      <c r="V21" s="92"/>
      <c r="W21" s="92"/>
      <c r="X21" s="92"/>
      <c r="Y21" s="92"/>
      <c r="Z21" s="92"/>
      <c r="AA21" s="92"/>
      <c r="AB21" s="92">
        <v>15</v>
      </c>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c r="CG21" s="92"/>
    </row>
    <row r="22" spans="1:85" ht="26.25" customHeight="1" x14ac:dyDescent="0.25">
      <c r="A22" s="93">
        <f>IF(L22="","",COUNTA($L$6:$L22))</f>
        <v>7</v>
      </c>
      <c r="B22" s="94" t="s">
        <v>17</v>
      </c>
      <c r="C22" s="94" t="s">
        <v>21</v>
      </c>
      <c r="D22" s="95" t="s">
        <v>14</v>
      </c>
      <c r="E22" s="96" t="s">
        <v>54</v>
      </c>
      <c r="F22" s="96" t="s">
        <v>734</v>
      </c>
      <c r="G22" s="97" t="s">
        <v>44</v>
      </c>
      <c r="H22" s="97" t="s">
        <v>625</v>
      </c>
      <c r="I22" s="97" t="s">
        <v>626</v>
      </c>
      <c r="J22" s="90" t="s">
        <v>87</v>
      </c>
      <c r="K22" s="91"/>
      <c r="L22" s="101">
        <v>200</v>
      </c>
      <c r="M22" s="90">
        <v>1980000</v>
      </c>
      <c r="N22" s="90" t="s">
        <v>616</v>
      </c>
      <c r="O22" s="90"/>
      <c r="P22" s="90"/>
      <c r="Q22" s="90"/>
      <c r="R22" s="92"/>
      <c r="S22" s="92"/>
      <c r="T22" s="92"/>
      <c r="U22" s="92"/>
      <c r="V22" s="92"/>
      <c r="W22" s="92"/>
      <c r="X22" s="92"/>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c r="CG22" s="92"/>
    </row>
    <row r="23" spans="1:85" ht="26.25" customHeight="1" x14ac:dyDescent="0.25">
      <c r="A23" s="93" t="str">
        <f>IF(L23="","",COUNTA($L$6:$L23))</f>
        <v/>
      </c>
      <c r="B23" s="94" t="s">
        <v>324</v>
      </c>
      <c r="C23" s="94"/>
      <c r="D23" s="95"/>
      <c r="E23" s="96" t="s">
        <v>250</v>
      </c>
      <c r="F23" s="96"/>
      <c r="G23" s="97" t="s">
        <v>44</v>
      </c>
      <c r="H23" s="97" t="s">
        <v>625</v>
      </c>
      <c r="I23" s="97" t="s">
        <v>626</v>
      </c>
      <c r="J23" s="90" t="s">
        <v>87</v>
      </c>
      <c r="K23" s="98">
        <v>30</v>
      </c>
      <c r="L23" s="99"/>
      <c r="M23" s="90">
        <v>1980000</v>
      </c>
      <c r="N23" s="90" t="s">
        <v>616</v>
      </c>
      <c r="O23" s="90">
        <f t="shared" si="0"/>
        <v>59400000</v>
      </c>
      <c r="P23" s="90" t="s">
        <v>811</v>
      </c>
      <c r="Q23" s="90" t="s">
        <v>812</v>
      </c>
      <c r="R23" s="92">
        <v>30</v>
      </c>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2"/>
    </row>
    <row r="24" spans="1:85" ht="26.25" customHeight="1" x14ac:dyDescent="0.25">
      <c r="A24" s="93" t="str">
        <f>IF(L24="","",COUNTA($L$6:$L24))</f>
        <v/>
      </c>
      <c r="B24" s="94" t="s">
        <v>325</v>
      </c>
      <c r="C24" s="94"/>
      <c r="D24" s="95"/>
      <c r="E24" s="96" t="s">
        <v>251</v>
      </c>
      <c r="F24" s="96"/>
      <c r="G24" s="97" t="s">
        <v>44</v>
      </c>
      <c r="H24" s="97" t="s">
        <v>625</v>
      </c>
      <c r="I24" s="97" t="s">
        <v>626</v>
      </c>
      <c r="J24" s="90" t="s">
        <v>87</v>
      </c>
      <c r="K24" s="98">
        <v>70</v>
      </c>
      <c r="L24" s="99"/>
      <c r="M24" s="90">
        <v>1980000</v>
      </c>
      <c r="N24" s="90" t="s">
        <v>616</v>
      </c>
      <c r="O24" s="90">
        <f t="shared" si="0"/>
        <v>138600000</v>
      </c>
      <c r="P24" s="90" t="s">
        <v>813</v>
      </c>
      <c r="Q24" s="90" t="s">
        <v>814</v>
      </c>
      <c r="R24" s="92">
        <v>70</v>
      </c>
      <c r="S24" s="92"/>
      <c r="T24" s="92"/>
      <c r="U24" s="92"/>
      <c r="V24" s="92"/>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c r="CG24" s="92"/>
    </row>
    <row r="25" spans="1:85" ht="26.25" customHeight="1" x14ac:dyDescent="0.25">
      <c r="A25" s="93" t="str">
        <f>IF(L25="","",COUNTA($L$6:$L25))</f>
        <v/>
      </c>
      <c r="B25" s="94" t="s">
        <v>326</v>
      </c>
      <c r="C25" s="94"/>
      <c r="D25" s="95"/>
      <c r="E25" s="96" t="s">
        <v>252</v>
      </c>
      <c r="F25" s="96"/>
      <c r="G25" s="97" t="s">
        <v>44</v>
      </c>
      <c r="H25" s="97" t="s">
        <v>625</v>
      </c>
      <c r="I25" s="97" t="s">
        <v>626</v>
      </c>
      <c r="J25" s="90" t="s">
        <v>87</v>
      </c>
      <c r="K25" s="98">
        <v>30</v>
      </c>
      <c r="L25" s="99"/>
      <c r="M25" s="90">
        <v>1980000</v>
      </c>
      <c r="N25" s="90" t="s">
        <v>616</v>
      </c>
      <c r="O25" s="90">
        <f t="shared" si="0"/>
        <v>59400000</v>
      </c>
      <c r="P25" s="90" t="s">
        <v>815</v>
      </c>
      <c r="Q25" s="90" t="s">
        <v>816</v>
      </c>
      <c r="R25" s="92">
        <v>30</v>
      </c>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c r="CG25" s="92"/>
    </row>
    <row r="26" spans="1:85" ht="26.25" customHeight="1" x14ac:dyDescent="0.25">
      <c r="A26" s="93" t="str">
        <f>IF(L26="","",COUNTA($L$6:$L26))</f>
        <v/>
      </c>
      <c r="B26" s="94" t="s">
        <v>423</v>
      </c>
      <c r="C26" s="94"/>
      <c r="D26" s="95"/>
      <c r="E26" s="96" t="s">
        <v>253</v>
      </c>
      <c r="F26" s="96"/>
      <c r="G26" s="97" t="s">
        <v>44</v>
      </c>
      <c r="H26" s="97" t="s">
        <v>625</v>
      </c>
      <c r="I26" s="97" t="s">
        <v>626</v>
      </c>
      <c r="J26" s="90" t="s">
        <v>87</v>
      </c>
      <c r="K26" s="98">
        <v>70</v>
      </c>
      <c r="L26" s="99"/>
      <c r="M26" s="90">
        <v>1980000</v>
      </c>
      <c r="N26" s="90" t="s">
        <v>616</v>
      </c>
      <c r="O26" s="90">
        <f t="shared" si="0"/>
        <v>138600000</v>
      </c>
      <c r="P26" s="90" t="s">
        <v>817</v>
      </c>
      <c r="Q26" s="90" t="s">
        <v>818</v>
      </c>
      <c r="R26" s="92">
        <v>70</v>
      </c>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c r="CG26" s="92"/>
    </row>
    <row r="27" spans="1:85" ht="26.25" customHeight="1" x14ac:dyDescent="0.25">
      <c r="A27" s="93">
        <f>IF(L27="","",COUNTA($L$6:$L27))</f>
        <v>8</v>
      </c>
      <c r="B27" s="94" t="s">
        <v>18</v>
      </c>
      <c r="C27" s="94" t="s">
        <v>22</v>
      </c>
      <c r="D27" s="95" t="s">
        <v>14</v>
      </c>
      <c r="E27" s="96" t="s">
        <v>55</v>
      </c>
      <c r="F27" s="96" t="s">
        <v>734</v>
      </c>
      <c r="G27" s="97" t="s">
        <v>44</v>
      </c>
      <c r="H27" s="97" t="s">
        <v>633</v>
      </c>
      <c r="I27" s="97" t="s">
        <v>626</v>
      </c>
      <c r="J27" s="90" t="s">
        <v>87</v>
      </c>
      <c r="K27" s="91"/>
      <c r="L27" s="101">
        <v>100</v>
      </c>
      <c r="M27" s="90">
        <v>1980000</v>
      </c>
      <c r="N27" s="90" t="s">
        <v>616</v>
      </c>
      <c r="O27" s="90"/>
      <c r="P27" s="90"/>
      <c r="Q27" s="90"/>
      <c r="R27" s="92"/>
      <c r="S27" s="92"/>
      <c r="T27" s="92"/>
      <c r="U27" s="92"/>
      <c r="V27" s="92"/>
      <c r="W27" s="92"/>
      <c r="X27" s="92"/>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c r="CG27" s="92"/>
    </row>
    <row r="28" spans="1:85" ht="26.25" customHeight="1" x14ac:dyDescent="0.25">
      <c r="A28" s="93" t="str">
        <f>IF(L28="","",COUNTA($L$6:$L28))</f>
        <v/>
      </c>
      <c r="B28" s="94" t="s">
        <v>424</v>
      </c>
      <c r="C28" s="94"/>
      <c r="D28" s="95"/>
      <c r="E28" s="102" t="s">
        <v>254</v>
      </c>
      <c r="F28" s="96" t="s">
        <v>734</v>
      </c>
      <c r="G28" s="97" t="s">
        <v>44</v>
      </c>
      <c r="H28" s="97" t="s">
        <v>633</v>
      </c>
      <c r="I28" s="97" t="s">
        <v>626</v>
      </c>
      <c r="J28" s="90" t="s">
        <v>87</v>
      </c>
      <c r="K28" s="98">
        <v>100</v>
      </c>
      <c r="L28" s="99"/>
      <c r="M28" s="90">
        <v>1980000</v>
      </c>
      <c r="N28" s="90" t="s">
        <v>616</v>
      </c>
      <c r="O28" s="90">
        <f t="shared" si="0"/>
        <v>198000000</v>
      </c>
      <c r="P28" s="90" t="s">
        <v>813</v>
      </c>
      <c r="Q28" s="90" t="s">
        <v>814</v>
      </c>
      <c r="R28" s="92">
        <v>100</v>
      </c>
      <c r="S28" s="92"/>
      <c r="T28" s="92"/>
      <c r="U28" s="92"/>
      <c r="V28" s="92"/>
      <c r="W28" s="92"/>
      <c r="X28" s="92"/>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c r="CG28" s="92"/>
    </row>
    <row r="29" spans="1:85" ht="26.25" customHeight="1" x14ac:dyDescent="0.25">
      <c r="A29" s="93">
        <f>IF(L29="","",COUNTA($L$6:$L29))</f>
        <v>9</v>
      </c>
      <c r="B29" s="94" t="s">
        <v>24</v>
      </c>
      <c r="C29" s="94" t="s">
        <v>27</v>
      </c>
      <c r="D29" s="95" t="s">
        <v>23</v>
      </c>
      <c r="E29" s="96" t="s">
        <v>58</v>
      </c>
      <c r="F29" s="96" t="s">
        <v>735</v>
      </c>
      <c r="G29" s="97" t="s">
        <v>44</v>
      </c>
      <c r="H29" s="97" t="s">
        <v>628</v>
      </c>
      <c r="I29" s="97" t="s">
        <v>629</v>
      </c>
      <c r="J29" s="90" t="s">
        <v>91</v>
      </c>
      <c r="K29" s="98">
        <v>23455</v>
      </c>
      <c r="L29" s="101">
        <v>23455</v>
      </c>
      <c r="M29" s="90">
        <v>81000</v>
      </c>
      <c r="N29" s="90" t="s">
        <v>630</v>
      </c>
      <c r="O29" s="90">
        <f t="shared" si="0"/>
        <v>1899855000</v>
      </c>
      <c r="P29" s="113">
        <v>17241349</v>
      </c>
      <c r="Q29" s="90"/>
      <c r="R29" s="92"/>
      <c r="S29" s="92"/>
      <c r="T29" s="92"/>
      <c r="U29" s="92"/>
      <c r="V29" s="92">
        <v>480</v>
      </c>
      <c r="W29" s="92"/>
      <c r="X29" s="92"/>
      <c r="Y29" s="92">
        <v>12000</v>
      </c>
      <c r="Z29" s="92"/>
      <c r="AA29" s="92"/>
      <c r="AB29" s="92"/>
      <c r="AC29" s="92">
        <v>1500</v>
      </c>
      <c r="AD29" s="92"/>
      <c r="AE29" s="92">
        <v>120</v>
      </c>
      <c r="AF29" s="92">
        <v>720</v>
      </c>
      <c r="AG29" s="92"/>
      <c r="AH29" s="92"/>
      <c r="AI29" s="92"/>
      <c r="AJ29" s="92">
        <v>600</v>
      </c>
      <c r="AK29" s="92">
        <v>280</v>
      </c>
      <c r="AL29" s="92"/>
      <c r="AM29" s="92">
        <v>600</v>
      </c>
      <c r="AN29" s="92">
        <v>195</v>
      </c>
      <c r="AO29" s="92"/>
      <c r="AP29" s="92">
        <v>100</v>
      </c>
      <c r="AQ29" s="92">
        <v>500</v>
      </c>
      <c r="AR29" s="92">
        <v>400</v>
      </c>
      <c r="AS29" s="92"/>
      <c r="AT29" s="92">
        <v>100</v>
      </c>
      <c r="AU29" s="92">
        <v>1500</v>
      </c>
      <c r="AV29" s="92"/>
      <c r="AW29" s="92">
        <v>800</v>
      </c>
      <c r="AX29" s="92">
        <v>500</v>
      </c>
      <c r="AY29" s="92">
        <v>1200</v>
      </c>
      <c r="AZ29" s="92">
        <v>180</v>
      </c>
      <c r="BA29" s="92">
        <v>480</v>
      </c>
      <c r="BB29" s="92">
        <v>700</v>
      </c>
      <c r="BC29" s="92">
        <v>500</v>
      </c>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c r="CG29" s="92"/>
    </row>
    <row r="30" spans="1:85" ht="26.25" customHeight="1" x14ac:dyDescent="0.25">
      <c r="A30" s="93">
        <f>IF(L30="","",COUNTA($L$6:$L30))</f>
        <v>10</v>
      </c>
      <c r="B30" s="94" t="s">
        <v>25</v>
      </c>
      <c r="C30" s="94" t="s">
        <v>28</v>
      </c>
      <c r="D30" s="95" t="s">
        <v>23</v>
      </c>
      <c r="E30" s="96" t="s">
        <v>59</v>
      </c>
      <c r="F30" s="96" t="s">
        <v>736</v>
      </c>
      <c r="G30" s="97" t="s">
        <v>44</v>
      </c>
      <c r="H30" s="97" t="s">
        <v>628</v>
      </c>
      <c r="I30" s="97" t="s">
        <v>629</v>
      </c>
      <c r="J30" s="90" t="s">
        <v>91</v>
      </c>
      <c r="K30" s="98">
        <v>3078</v>
      </c>
      <c r="L30" s="101">
        <v>3078</v>
      </c>
      <c r="M30" s="90">
        <v>81500</v>
      </c>
      <c r="N30" s="90" t="s">
        <v>630</v>
      </c>
      <c r="O30" s="90">
        <f t="shared" si="0"/>
        <v>250857000</v>
      </c>
      <c r="P30" s="113">
        <v>17241209</v>
      </c>
      <c r="Q30" s="90"/>
      <c r="R30" s="92"/>
      <c r="S30" s="92"/>
      <c r="T30" s="92"/>
      <c r="U30" s="92"/>
      <c r="V30" s="92">
        <v>120</v>
      </c>
      <c r="W30" s="92"/>
      <c r="X30" s="92"/>
      <c r="Y30" s="92"/>
      <c r="Z30" s="92"/>
      <c r="AA30" s="92"/>
      <c r="AB30" s="92"/>
      <c r="AC30" s="92"/>
      <c r="AD30" s="92"/>
      <c r="AE30" s="92"/>
      <c r="AF30" s="92">
        <v>240</v>
      </c>
      <c r="AG30" s="92"/>
      <c r="AH30" s="92">
        <v>400</v>
      </c>
      <c r="AI30" s="92"/>
      <c r="AJ30" s="92">
        <v>80</v>
      </c>
      <c r="AK30" s="92">
        <v>160</v>
      </c>
      <c r="AL30" s="92"/>
      <c r="AM30" s="92"/>
      <c r="AN30" s="92">
        <v>78</v>
      </c>
      <c r="AO30" s="92"/>
      <c r="AP30" s="92">
        <v>200</v>
      </c>
      <c r="AQ30" s="92"/>
      <c r="AR30" s="92">
        <v>400</v>
      </c>
      <c r="AS30" s="92"/>
      <c r="AT30" s="92">
        <v>80</v>
      </c>
      <c r="AU30" s="92"/>
      <c r="AV30" s="92"/>
      <c r="AW30" s="92">
        <v>800</v>
      </c>
      <c r="AX30" s="92"/>
      <c r="AY30" s="92">
        <v>300</v>
      </c>
      <c r="AZ30" s="92">
        <v>120</v>
      </c>
      <c r="BA30" s="92"/>
      <c r="BB30" s="92"/>
      <c r="BC30" s="92">
        <v>100</v>
      </c>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row>
    <row r="31" spans="1:85" ht="26.25" customHeight="1" x14ac:dyDescent="0.25">
      <c r="A31" s="93">
        <f>IF(L31="","",COUNTA($L$6:$L31))</f>
        <v>11</v>
      </c>
      <c r="B31" s="94" t="s">
        <v>26</v>
      </c>
      <c r="C31" s="94" t="s">
        <v>29</v>
      </c>
      <c r="D31" s="95" t="s">
        <v>23</v>
      </c>
      <c r="E31" s="96" t="s">
        <v>60</v>
      </c>
      <c r="F31" s="96" t="s">
        <v>737</v>
      </c>
      <c r="G31" s="97" t="s">
        <v>44</v>
      </c>
      <c r="H31" s="97" t="s">
        <v>628</v>
      </c>
      <c r="I31" s="97" t="s">
        <v>629</v>
      </c>
      <c r="J31" s="90" t="s">
        <v>91</v>
      </c>
      <c r="K31" s="98">
        <v>11080</v>
      </c>
      <c r="L31" s="101">
        <v>11080</v>
      </c>
      <c r="M31" s="90">
        <v>81500</v>
      </c>
      <c r="N31" s="90" t="s">
        <v>630</v>
      </c>
      <c r="O31" s="90">
        <f t="shared" si="0"/>
        <v>903020000</v>
      </c>
      <c r="P31" s="113">
        <v>17241135</v>
      </c>
      <c r="Q31" s="90"/>
      <c r="R31" s="92">
        <v>9000</v>
      </c>
      <c r="S31" s="92">
        <v>36</v>
      </c>
      <c r="T31" s="92"/>
      <c r="U31" s="92"/>
      <c r="V31" s="92">
        <v>600</v>
      </c>
      <c r="W31" s="92"/>
      <c r="X31" s="92"/>
      <c r="Y31" s="92"/>
      <c r="Z31" s="92"/>
      <c r="AA31" s="92"/>
      <c r="AB31" s="92"/>
      <c r="AC31" s="92">
        <v>170</v>
      </c>
      <c r="AD31" s="92">
        <v>30</v>
      </c>
      <c r="AE31" s="92">
        <v>200</v>
      </c>
      <c r="AF31" s="92"/>
      <c r="AG31" s="92"/>
      <c r="AH31" s="92">
        <v>50</v>
      </c>
      <c r="AI31" s="92"/>
      <c r="AJ31" s="92">
        <v>100</v>
      </c>
      <c r="AK31" s="92">
        <v>140</v>
      </c>
      <c r="AL31" s="92"/>
      <c r="AM31" s="92">
        <v>100</v>
      </c>
      <c r="AN31" s="92">
        <v>78</v>
      </c>
      <c r="AO31" s="92"/>
      <c r="AP31" s="92">
        <v>100</v>
      </c>
      <c r="AQ31" s="92"/>
      <c r="AR31" s="92"/>
      <c r="AS31" s="92"/>
      <c r="AT31" s="92"/>
      <c r="AU31" s="92"/>
      <c r="AV31" s="92"/>
      <c r="AW31" s="92">
        <v>80</v>
      </c>
      <c r="AX31" s="92"/>
      <c r="AY31" s="92">
        <v>240</v>
      </c>
      <c r="AZ31" s="92">
        <v>120</v>
      </c>
      <c r="BA31" s="92">
        <v>36</v>
      </c>
      <c r="BB31" s="92"/>
      <c r="BC31" s="92"/>
      <c r="BD31" s="92"/>
      <c r="BE31" s="92"/>
      <c r="BF31" s="92"/>
      <c r="BG31" s="92"/>
      <c r="BH31" s="92"/>
      <c r="BI31" s="92"/>
      <c r="BJ31" s="92"/>
      <c r="BK31" s="92"/>
      <c r="BL31" s="92"/>
      <c r="BM31" s="92"/>
      <c r="BN31" s="92"/>
      <c r="BO31" s="92"/>
      <c r="BP31" s="92"/>
      <c r="BQ31" s="92"/>
      <c r="BR31" s="92"/>
      <c r="BS31" s="92"/>
      <c r="BT31" s="92"/>
      <c r="BU31" s="92"/>
      <c r="BV31" s="92"/>
      <c r="BW31" s="92"/>
      <c r="BX31" s="92"/>
      <c r="BY31" s="92"/>
      <c r="BZ31" s="92"/>
      <c r="CA31" s="92"/>
      <c r="CB31" s="92"/>
      <c r="CC31" s="92"/>
      <c r="CD31" s="92"/>
      <c r="CE31" s="92"/>
      <c r="CF31" s="92"/>
      <c r="CG31" s="92"/>
    </row>
    <row r="32" spans="1:85" ht="26.25" customHeight="1" x14ac:dyDescent="0.25">
      <c r="A32" s="93">
        <f>IF(L32="","",COUNTA($L$6:$L32))</f>
        <v>12</v>
      </c>
      <c r="B32" s="94" t="s">
        <v>316</v>
      </c>
      <c r="C32" s="94" t="s">
        <v>319</v>
      </c>
      <c r="D32" s="95" t="s">
        <v>30</v>
      </c>
      <c r="E32" s="96" t="s">
        <v>64</v>
      </c>
      <c r="F32" s="96" t="s">
        <v>738</v>
      </c>
      <c r="G32" s="97" t="s">
        <v>44</v>
      </c>
      <c r="H32" s="97" t="s">
        <v>625</v>
      </c>
      <c r="I32" s="97" t="s">
        <v>739</v>
      </c>
      <c r="J32" s="90" t="s">
        <v>87</v>
      </c>
      <c r="K32" s="98">
        <v>130</v>
      </c>
      <c r="L32" s="101">
        <v>130</v>
      </c>
      <c r="M32" s="90">
        <v>2990000</v>
      </c>
      <c r="N32" s="90" t="s">
        <v>616</v>
      </c>
      <c r="O32" s="90">
        <f t="shared" si="0"/>
        <v>388700000</v>
      </c>
      <c r="P32" s="90" t="s">
        <v>819</v>
      </c>
      <c r="Q32" s="90" t="s">
        <v>820</v>
      </c>
      <c r="R32" s="92">
        <v>100</v>
      </c>
      <c r="S32" s="92"/>
      <c r="T32" s="92"/>
      <c r="U32" s="92"/>
      <c r="V32" s="92"/>
      <c r="W32" s="92"/>
      <c r="X32" s="92"/>
      <c r="Y32" s="92"/>
      <c r="Z32" s="92"/>
      <c r="AA32" s="92"/>
      <c r="AB32" s="92"/>
      <c r="AC32" s="92"/>
      <c r="AD32" s="92"/>
      <c r="AE32" s="92"/>
      <c r="AF32" s="92"/>
      <c r="AG32" s="92"/>
      <c r="AH32" s="92">
        <v>2</v>
      </c>
      <c r="AI32" s="92"/>
      <c r="AJ32" s="92">
        <v>3</v>
      </c>
      <c r="AK32" s="92"/>
      <c r="AL32" s="92"/>
      <c r="AM32" s="92">
        <v>5</v>
      </c>
      <c r="AN32" s="92"/>
      <c r="AO32" s="92"/>
      <c r="AP32" s="92"/>
      <c r="AQ32" s="92"/>
      <c r="AR32" s="92"/>
      <c r="AS32" s="92"/>
      <c r="AT32" s="92"/>
      <c r="AU32" s="92"/>
      <c r="AV32" s="92">
        <v>20</v>
      </c>
      <c r="AW32" s="92"/>
      <c r="AX32" s="92"/>
      <c r="AY32" s="92"/>
      <c r="AZ32" s="92"/>
      <c r="BA32" s="92"/>
      <c r="BB32" s="92"/>
      <c r="BC32" s="92"/>
      <c r="BD32" s="92"/>
      <c r="BE32" s="92"/>
      <c r="BF32" s="92"/>
      <c r="BG32" s="92"/>
      <c r="BH32" s="92"/>
      <c r="BI32" s="92"/>
      <c r="BJ32" s="92"/>
      <c r="BK32" s="92"/>
      <c r="BL32" s="92"/>
      <c r="BM32" s="92"/>
      <c r="BN32" s="92"/>
      <c r="BO32" s="92"/>
      <c r="BP32" s="92"/>
      <c r="BQ32" s="92"/>
      <c r="BR32" s="92"/>
      <c r="BS32" s="92"/>
      <c r="BT32" s="92"/>
      <c r="BU32" s="92"/>
      <c r="BV32" s="92"/>
      <c r="BW32" s="92"/>
      <c r="BX32" s="92"/>
      <c r="BY32" s="92"/>
      <c r="BZ32" s="92"/>
      <c r="CA32" s="92"/>
      <c r="CB32" s="92"/>
      <c r="CC32" s="92"/>
      <c r="CD32" s="92"/>
      <c r="CE32" s="92"/>
      <c r="CF32" s="92"/>
      <c r="CG32" s="92"/>
    </row>
    <row r="33" spans="1:85" ht="26.25" customHeight="1" x14ac:dyDescent="0.25">
      <c r="A33" s="93">
        <f>IF(L33="","",COUNTA($L$6:$L33))</f>
        <v>13</v>
      </c>
      <c r="B33" s="94" t="s">
        <v>317</v>
      </c>
      <c r="C33" s="94" t="s">
        <v>322</v>
      </c>
      <c r="D33" s="95" t="s">
        <v>32</v>
      </c>
      <c r="E33" s="96" t="s">
        <v>66</v>
      </c>
      <c r="F33" s="96" t="s">
        <v>66</v>
      </c>
      <c r="G33" s="97" t="s">
        <v>44</v>
      </c>
      <c r="H33" s="97" t="s">
        <v>644</v>
      </c>
      <c r="I33" s="97" t="s">
        <v>740</v>
      </c>
      <c r="J33" s="90" t="s">
        <v>88</v>
      </c>
      <c r="K33" s="98">
        <v>12</v>
      </c>
      <c r="L33" s="101">
        <v>12</v>
      </c>
      <c r="M33" s="90">
        <v>63000000</v>
      </c>
      <c r="N33" s="90" t="s">
        <v>627</v>
      </c>
      <c r="O33" s="90">
        <f t="shared" si="0"/>
        <v>756000000</v>
      </c>
      <c r="P33" s="90"/>
      <c r="Q33" s="114" t="s">
        <v>785</v>
      </c>
      <c r="R33" s="92">
        <v>10</v>
      </c>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v>2</v>
      </c>
      <c r="AR33" s="92"/>
      <c r="AS33" s="92"/>
      <c r="AT33" s="92"/>
      <c r="AU33" s="92"/>
      <c r="AV33" s="92"/>
      <c r="AW33" s="92"/>
      <c r="AX33" s="92"/>
      <c r="AY33" s="92"/>
      <c r="AZ33" s="92"/>
      <c r="BA33" s="92"/>
      <c r="BB33" s="92"/>
      <c r="BC33" s="92"/>
      <c r="BD33" s="92"/>
      <c r="BE33" s="92"/>
      <c r="BF33" s="92"/>
      <c r="BG33" s="92"/>
      <c r="BH33" s="92"/>
      <c r="BI33" s="92"/>
      <c r="BJ33" s="92"/>
      <c r="BK33" s="92"/>
      <c r="BL33" s="92"/>
      <c r="BM33" s="92"/>
      <c r="BN33" s="92"/>
      <c r="BO33" s="92"/>
      <c r="BP33" s="92"/>
      <c r="BQ33" s="92"/>
      <c r="BR33" s="92"/>
      <c r="BS33" s="92"/>
      <c r="BT33" s="92"/>
      <c r="BU33" s="92"/>
      <c r="BV33" s="92"/>
      <c r="BW33" s="92"/>
      <c r="BX33" s="92"/>
      <c r="BY33" s="92"/>
      <c r="BZ33" s="92"/>
      <c r="CA33" s="92"/>
      <c r="CB33" s="92"/>
      <c r="CC33" s="92"/>
      <c r="CD33" s="92"/>
      <c r="CE33" s="92"/>
      <c r="CF33" s="92"/>
      <c r="CG33" s="92"/>
    </row>
    <row r="34" spans="1:85" ht="26.25" customHeight="1" x14ac:dyDescent="0.25">
      <c r="A34" s="93">
        <f>IF(L34="","",COUNTA($L$6:$L34))</f>
        <v>14</v>
      </c>
      <c r="B34" s="94" t="s">
        <v>318</v>
      </c>
      <c r="C34" s="94" t="s">
        <v>544</v>
      </c>
      <c r="D34" s="95" t="s">
        <v>33</v>
      </c>
      <c r="E34" s="96" t="s">
        <v>256</v>
      </c>
      <c r="F34" s="96" t="s">
        <v>741</v>
      </c>
      <c r="G34" s="97" t="s">
        <v>44</v>
      </c>
      <c r="H34" s="97" t="s">
        <v>637</v>
      </c>
      <c r="I34" s="97" t="s">
        <v>639</v>
      </c>
      <c r="J34" s="90" t="s">
        <v>92</v>
      </c>
      <c r="K34" s="98">
        <v>29</v>
      </c>
      <c r="L34" s="101">
        <v>29</v>
      </c>
      <c r="M34" s="90">
        <v>65500000</v>
      </c>
      <c r="N34" s="90" t="s">
        <v>616</v>
      </c>
      <c r="O34" s="90">
        <f t="shared" si="0"/>
        <v>1899500000</v>
      </c>
      <c r="P34" s="90" t="s">
        <v>821</v>
      </c>
      <c r="Q34" s="90" t="s">
        <v>822</v>
      </c>
      <c r="R34" s="92">
        <v>20</v>
      </c>
      <c r="S34" s="92"/>
      <c r="T34" s="92"/>
      <c r="U34" s="92"/>
      <c r="V34" s="92"/>
      <c r="W34" s="92"/>
      <c r="X34" s="92"/>
      <c r="Y34" s="92"/>
      <c r="Z34" s="92"/>
      <c r="AA34" s="92"/>
      <c r="AB34" s="92"/>
      <c r="AC34" s="92">
        <v>4</v>
      </c>
      <c r="AD34" s="92"/>
      <c r="AE34" s="92"/>
      <c r="AF34" s="92"/>
      <c r="AG34" s="92"/>
      <c r="AH34" s="92"/>
      <c r="AI34" s="92">
        <v>3</v>
      </c>
      <c r="AJ34" s="92"/>
      <c r="AK34" s="92"/>
      <c r="AL34" s="92"/>
      <c r="AM34" s="92"/>
      <c r="AN34" s="92"/>
      <c r="AO34" s="92"/>
      <c r="AP34" s="92"/>
      <c r="AQ34" s="92">
        <v>2</v>
      </c>
      <c r="AR34" s="92"/>
      <c r="AS34" s="92"/>
      <c r="AT34" s="92"/>
      <c r="AU34" s="92"/>
      <c r="AV34" s="92"/>
      <c r="AW34" s="92"/>
      <c r="AX34" s="92"/>
      <c r="AY34" s="92"/>
      <c r="AZ34" s="92"/>
      <c r="BA34" s="92"/>
      <c r="BB34" s="92"/>
      <c r="BC34" s="92"/>
      <c r="BD34" s="92"/>
      <c r="BE34" s="92"/>
      <c r="BF34" s="92"/>
      <c r="BG34" s="92"/>
      <c r="BH34" s="92"/>
      <c r="BI34" s="92"/>
      <c r="BJ34" s="92"/>
      <c r="BK34" s="92"/>
      <c r="BL34" s="92"/>
      <c r="BM34" s="92"/>
      <c r="BN34" s="92"/>
      <c r="BO34" s="92"/>
      <c r="BP34" s="92"/>
      <c r="BQ34" s="92"/>
      <c r="BR34" s="92"/>
      <c r="BS34" s="92"/>
      <c r="BT34" s="92"/>
      <c r="BU34" s="92"/>
      <c r="BV34" s="92"/>
      <c r="BW34" s="92"/>
      <c r="BX34" s="92"/>
      <c r="BY34" s="92"/>
      <c r="BZ34" s="92"/>
      <c r="CA34" s="92"/>
      <c r="CB34" s="92"/>
      <c r="CC34" s="92"/>
      <c r="CD34" s="92"/>
      <c r="CE34" s="92"/>
      <c r="CF34" s="92"/>
      <c r="CG34" s="92"/>
    </row>
    <row r="35" spans="1:85" ht="26.25" customHeight="1" x14ac:dyDescent="0.25">
      <c r="A35" s="93">
        <f>IF(L35="","",COUNTA($L$6:$L35))</f>
        <v>15</v>
      </c>
      <c r="B35" s="94" t="s">
        <v>320</v>
      </c>
      <c r="C35" s="94" t="s">
        <v>323</v>
      </c>
      <c r="D35" s="95" t="s">
        <v>33</v>
      </c>
      <c r="E35" s="96" t="s">
        <v>67</v>
      </c>
      <c r="F35" s="96" t="s">
        <v>742</v>
      </c>
      <c r="G35" s="97" t="s">
        <v>44</v>
      </c>
      <c r="H35" s="97" t="s">
        <v>637</v>
      </c>
      <c r="I35" s="97" t="s">
        <v>638</v>
      </c>
      <c r="J35" s="90" t="s">
        <v>88</v>
      </c>
      <c r="K35" s="98">
        <v>30</v>
      </c>
      <c r="L35" s="101">
        <v>30</v>
      </c>
      <c r="M35" s="90">
        <v>70000000</v>
      </c>
      <c r="N35" s="90" t="s">
        <v>616</v>
      </c>
      <c r="O35" s="90">
        <f t="shared" si="0"/>
        <v>2100000000</v>
      </c>
      <c r="P35" s="90" t="s">
        <v>823</v>
      </c>
      <c r="Q35" s="90" t="s">
        <v>824</v>
      </c>
      <c r="R35" s="92">
        <v>30</v>
      </c>
      <c r="S35" s="92"/>
      <c r="T35" s="92"/>
      <c r="U35" s="92"/>
      <c r="V35" s="92"/>
      <c r="W35" s="92"/>
      <c r="X35" s="92"/>
      <c r="Y35" s="92"/>
      <c r="Z35" s="92"/>
      <c r="AA35" s="92"/>
      <c r="AB35" s="92"/>
      <c r="AC35" s="92"/>
      <c r="AD35" s="92"/>
      <c r="AE35" s="92"/>
      <c r="AF35" s="92"/>
      <c r="AG35" s="92"/>
      <c r="AH35" s="92"/>
      <c r="AI35" s="92"/>
      <c r="AJ35" s="92"/>
      <c r="AK35" s="92"/>
      <c r="AL35" s="92"/>
      <c r="AM35" s="92"/>
      <c r="AN35" s="92"/>
      <c r="AO35" s="92"/>
      <c r="AP35" s="92"/>
      <c r="AQ35" s="92"/>
      <c r="AR35" s="92"/>
      <c r="AS35" s="92"/>
      <c r="AT35" s="92"/>
      <c r="AU35" s="92"/>
      <c r="AV35" s="92"/>
      <c r="AW35" s="92"/>
      <c r="AX35" s="92"/>
      <c r="AY35" s="92"/>
      <c r="AZ35" s="92"/>
      <c r="BA35" s="92"/>
      <c r="BB35" s="92"/>
      <c r="BC35" s="92"/>
      <c r="BD35" s="92"/>
      <c r="BE35" s="92"/>
      <c r="BF35" s="92"/>
      <c r="BG35" s="92"/>
      <c r="BH35" s="92"/>
      <c r="BI35" s="92"/>
      <c r="BJ35" s="92"/>
      <c r="BK35" s="92"/>
      <c r="BL35" s="92"/>
      <c r="BM35" s="92"/>
      <c r="BN35" s="92"/>
      <c r="BO35" s="92"/>
      <c r="BP35" s="92"/>
      <c r="BQ35" s="92"/>
      <c r="BR35" s="92"/>
      <c r="BS35" s="92"/>
      <c r="BT35" s="92"/>
      <c r="BU35" s="92"/>
      <c r="BV35" s="92"/>
      <c r="BW35" s="92"/>
      <c r="BX35" s="92"/>
      <c r="BY35" s="92"/>
      <c r="BZ35" s="92"/>
      <c r="CA35" s="92"/>
      <c r="CB35" s="92"/>
      <c r="CC35" s="92"/>
      <c r="CD35" s="92"/>
      <c r="CE35" s="92"/>
      <c r="CF35" s="92"/>
      <c r="CG35" s="92"/>
    </row>
    <row r="36" spans="1:85" ht="26.25" customHeight="1" x14ac:dyDescent="0.25">
      <c r="A36" s="93">
        <f>IF(L36="","",COUNTA($L$6:$L36))</f>
        <v>16</v>
      </c>
      <c r="B36" s="94" t="s">
        <v>321</v>
      </c>
      <c r="C36" s="94" t="s">
        <v>31</v>
      </c>
      <c r="D36" s="95" t="s">
        <v>33</v>
      </c>
      <c r="E36" s="96" t="s">
        <v>257</v>
      </c>
      <c r="F36" s="96" t="s">
        <v>743</v>
      </c>
      <c r="G36" s="97" t="s">
        <v>44</v>
      </c>
      <c r="H36" s="97" t="s">
        <v>637</v>
      </c>
      <c r="I36" s="97" t="s">
        <v>639</v>
      </c>
      <c r="J36" s="90" t="s">
        <v>88</v>
      </c>
      <c r="K36" s="98">
        <v>15</v>
      </c>
      <c r="L36" s="101">
        <v>15</v>
      </c>
      <c r="M36" s="90">
        <v>68000000</v>
      </c>
      <c r="N36" s="90" t="s">
        <v>616</v>
      </c>
      <c r="O36" s="90">
        <f t="shared" si="0"/>
        <v>1020000000</v>
      </c>
      <c r="P36" s="90" t="s">
        <v>825</v>
      </c>
      <c r="Q36" s="90" t="s">
        <v>826</v>
      </c>
      <c r="R36" s="92">
        <v>15</v>
      </c>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92"/>
      <c r="BN36" s="92"/>
      <c r="BO36" s="92"/>
      <c r="BP36" s="92"/>
      <c r="BQ36" s="92"/>
      <c r="BR36" s="92"/>
      <c r="BS36" s="92"/>
      <c r="BT36" s="92"/>
      <c r="BU36" s="92"/>
      <c r="BV36" s="92"/>
      <c r="BW36" s="92"/>
      <c r="BX36" s="92"/>
      <c r="BY36" s="92"/>
      <c r="BZ36" s="92"/>
      <c r="CA36" s="92"/>
      <c r="CB36" s="92"/>
      <c r="CC36" s="92"/>
      <c r="CD36" s="92"/>
      <c r="CE36" s="92"/>
      <c r="CF36" s="92"/>
      <c r="CG36" s="92"/>
    </row>
    <row r="37" spans="1:85" ht="26.25" customHeight="1" x14ac:dyDescent="0.25">
      <c r="A37" s="93">
        <f>IF(L37="","",COUNTA($L$6:$L37))</f>
        <v>17</v>
      </c>
      <c r="B37" s="94" t="s">
        <v>34</v>
      </c>
      <c r="C37" s="94" t="s">
        <v>545</v>
      </c>
      <c r="D37" s="95" t="s">
        <v>36</v>
      </c>
      <c r="E37" s="96" t="s">
        <v>69</v>
      </c>
      <c r="F37" s="96" t="s">
        <v>744</v>
      </c>
      <c r="G37" s="97" t="s">
        <v>44</v>
      </c>
      <c r="H37" s="97" t="s">
        <v>641</v>
      </c>
      <c r="I37" s="97" t="s">
        <v>642</v>
      </c>
      <c r="J37" s="90" t="s">
        <v>87</v>
      </c>
      <c r="K37" s="91"/>
      <c r="L37" s="101">
        <v>600</v>
      </c>
      <c r="M37" s="90">
        <v>710000</v>
      </c>
      <c r="N37" s="90" t="s">
        <v>616</v>
      </c>
      <c r="O37" s="90"/>
      <c r="P37" s="90"/>
      <c r="Q37" s="90"/>
      <c r="R37" s="92"/>
      <c r="S37" s="92"/>
      <c r="T37" s="92"/>
      <c r="U37" s="92"/>
      <c r="V37" s="92"/>
      <c r="W37" s="92"/>
      <c r="X37" s="92"/>
      <c r="Y37" s="92"/>
      <c r="Z37" s="92"/>
      <c r="AA37" s="92"/>
      <c r="AB37" s="92"/>
      <c r="AC37" s="92"/>
      <c r="AD37" s="92"/>
      <c r="AE37" s="92"/>
      <c r="AF37" s="92"/>
      <c r="AG37" s="92"/>
      <c r="AH37" s="92"/>
      <c r="AI37" s="92"/>
      <c r="AJ37" s="92"/>
      <c r="AK37" s="92"/>
      <c r="AL37" s="92"/>
      <c r="AM37" s="92"/>
      <c r="AN37" s="92"/>
      <c r="AO37" s="92"/>
      <c r="AP37" s="92"/>
      <c r="AQ37" s="92"/>
      <c r="AR37" s="92"/>
      <c r="AS37" s="92"/>
      <c r="AT37" s="92"/>
      <c r="AU37" s="92"/>
      <c r="AV37" s="92"/>
      <c r="AW37" s="92"/>
      <c r="AX37" s="92"/>
      <c r="AY37" s="92"/>
      <c r="AZ37" s="92"/>
      <c r="BA37" s="92"/>
      <c r="BB37" s="92"/>
      <c r="BC37" s="92"/>
      <c r="BD37" s="92"/>
      <c r="BE37" s="92"/>
      <c r="BF37" s="92"/>
      <c r="BG37" s="92"/>
      <c r="BH37" s="92"/>
      <c r="BI37" s="92"/>
      <c r="BJ37" s="92"/>
      <c r="BK37" s="92"/>
      <c r="BL37" s="92"/>
      <c r="BM37" s="92"/>
      <c r="BN37" s="92"/>
      <c r="BO37" s="92"/>
      <c r="BP37" s="92"/>
      <c r="BQ37" s="92"/>
      <c r="BR37" s="92"/>
      <c r="BS37" s="92"/>
      <c r="BT37" s="92"/>
      <c r="BU37" s="92"/>
      <c r="BV37" s="92"/>
      <c r="BW37" s="92"/>
      <c r="BX37" s="92"/>
      <c r="BY37" s="92"/>
      <c r="BZ37" s="92"/>
      <c r="CA37" s="92"/>
      <c r="CB37" s="92"/>
      <c r="CC37" s="92"/>
      <c r="CD37" s="92"/>
      <c r="CE37" s="92"/>
      <c r="CF37" s="92"/>
      <c r="CG37" s="92"/>
    </row>
    <row r="38" spans="1:85" ht="26.25" customHeight="1" x14ac:dyDescent="0.25">
      <c r="A38" s="93" t="str">
        <f>IF(L38="","",COUNTA($L$6:$L38))</f>
        <v/>
      </c>
      <c r="B38" s="94" t="s">
        <v>425</v>
      </c>
      <c r="C38" s="94"/>
      <c r="D38" s="95"/>
      <c r="E38" s="100" t="s">
        <v>255</v>
      </c>
      <c r="F38" s="96" t="s">
        <v>744</v>
      </c>
      <c r="G38" s="97" t="s">
        <v>44</v>
      </c>
      <c r="H38" s="97" t="s">
        <v>641</v>
      </c>
      <c r="I38" s="97" t="s">
        <v>642</v>
      </c>
      <c r="J38" s="90" t="s">
        <v>87</v>
      </c>
      <c r="K38" s="98">
        <v>600</v>
      </c>
      <c r="L38" s="99"/>
      <c r="M38" s="90">
        <v>710000</v>
      </c>
      <c r="N38" s="90" t="s">
        <v>616</v>
      </c>
      <c r="O38" s="90">
        <f t="shared" si="0"/>
        <v>426000000</v>
      </c>
      <c r="P38" s="90" t="s">
        <v>827</v>
      </c>
      <c r="Q38" s="90" t="s">
        <v>828</v>
      </c>
      <c r="R38" s="92">
        <v>600</v>
      </c>
      <c r="S38" s="92"/>
      <c r="T38" s="92"/>
      <c r="U38" s="92"/>
      <c r="V38" s="92"/>
      <c r="W38" s="92"/>
      <c r="X38" s="92"/>
      <c r="Y38" s="92"/>
      <c r="Z38" s="92"/>
      <c r="AA38" s="92"/>
      <c r="AB38" s="92"/>
      <c r="AC38" s="92"/>
      <c r="AD38" s="92"/>
      <c r="AE38" s="92"/>
      <c r="AF38" s="92"/>
      <c r="AG38" s="92"/>
      <c r="AH38" s="92"/>
      <c r="AI38" s="92"/>
      <c r="AJ38" s="92"/>
      <c r="AK38" s="92"/>
      <c r="AL38" s="92"/>
      <c r="AM38" s="92"/>
      <c r="AN38" s="92"/>
      <c r="AO38" s="92"/>
      <c r="AP38" s="92"/>
      <c r="AQ38" s="92"/>
      <c r="AR38" s="92"/>
      <c r="AS38" s="92"/>
      <c r="AT38" s="92"/>
      <c r="AU38" s="92"/>
      <c r="AV38" s="92"/>
      <c r="AW38" s="92"/>
      <c r="AX38" s="92"/>
      <c r="AY38" s="92"/>
      <c r="AZ38" s="92"/>
      <c r="BA38" s="92"/>
      <c r="BB38" s="92"/>
      <c r="BC38" s="92"/>
      <c r="BD38" s="92"/>
      <c r="BE38" s="92"/>
      <c r="BF38" s="92"/>
      <c r="BG38" s="92"/>
      <c r="BH38" s="92"/>
      <c r="BI38" s="92"/>
      <c r="BJ38" s="92"/>
      <c r="BK38" s="92"/>
      <c r="BL38" s="92"/>
      <c r="BM38" s="92"/>
      <c r="BN38" s="92"/>
      <c r="BO38" s="92"/>
      <c r="BP38" s="92"/>
      <c r="BQ38" s="92"/>
      <c r="BR38" s="92"/>
      <c r="BS38" s="92"/>
      <c r="BT38" s="92"/>
      <c r="BU38" s="92"/>
      <c r="BV38" s="92"/>
      <c r="BW38" s="92"/>
      <c r="BX38" s="92"/>
      <c r="BY38" s="92"/>
      <c r="BZ38" s="92"/>
      <c r="CA38" s="92"/>
      <c r="CB38" s="92"/>
      <c r="CC38" s="92"/>
      <c r="CD38" s="92"/>
      <c r="CE38" s="92"/>
      <c r="CF38" s="92"/>
      <c r="CG38" s="92"/>
    </row>
    <row r="39" spans="1:85" s="106" customFormat="1" ht="26.25" customHeight="1" x14ac:dyDescent="0.2">
      <c r="A39" s="93" t="str">
        <f>IF(L39="","",COUNTA($L$6:$L39))</f>
        <v/>
      </c>
      <c r="B39" s="94" t="s">
        <v>426</v>
      </c>
      <c r="C39" s="94"/>
      <c r="D39" s="103"/>
      <c r="E39" s="89" t="s">
        <v>72</v>
      </c>
      <c r="F39" s="96"/>
      <c r="G39" s="97"/>
      <c r="H39" s="97"/>
      <c r="I39" s="97"/>
      <c r="J39" s="104" t="s">
        <v>88</v>
      </c>
      <c r="K39" s="91"/>
      <c r="L39" s="99"/>
      <c r="M39" s="90"/>
      <c r="N39" s="90" t="s">
        <v>636</v>
      </c>
      <c r="O39" s="90"/>
      <c r="P39" s="104"/>
      <c r="Q39" s="104"/>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105"/>
      <c r="BE39" s="92"/>
      <c r="BF39" s="92"/>
      <c r="BG39" s="92"/>
      <c r="BH39" s="105"/>
      <c r="BI39" s="92"/>
      <c r="BJ39" s="92"/>
      <c r="BK39" s="105"/>
      <c r="BL39" s="105"/>
      <c r="BM39" s="105"/>
      <c r="BN39" s="105"/>
      <c r="BO39" s="105"/>
      <c r="BP39" s="105"/>
      <c r="BQ39" s="92"/>
      <c r="BR39" s="105"/>
      <c r="BS39" s="105"/>
      <c r="BT39" s="92"/>
      <c r="BU39" s="105"/>
      <c r="BV39" s="105"/>
      <c r="BW39" s="105"/>
      <c r="BX39" s="105"/>
      <c r="BY39" s="105"/>
      <c r="BZ39" s="105"/>
      <c r="CA39" s="92"/>
      <c r="CB39" s="105"/>
      <c r="CC39" s="105"/>
      <c r="CD39" s="105"/>
      <c r="CE39" s="92"/>
      <c r="CF39" s="105"/>
      <c r="CG39" s="92"/>
    </row>
    <row r="40" spans="1:85" ht="26.25" customHeight="1" x14ac:dyDescent="0.25">
      <c r="A40" s="93">
        <f>IF(L40="","",COUNTA($L$6:$L40))</f>
        <v>18</v>
      </c>
      <c r="B40" s="94" t="s">
        <v>427</v>
      </c>
      <c r="C40" s="94" t="s">
        <v>546</v>
      </c>
      <c r="D40" s="95" t="s">
        <v>38</v>
      </c>
      <c r="E40" s="96" t="s">
        <v>73</v>
      </c>
      <c r="F40" s="96" t="s">
        <v>745</v>
      </c>
      <c r="G40" s="97" t="s">
        <v>44</v>
      </c>
      <c r="H40" s="97" t="s">
        <v>635</v>
      </c>
      <c r="I40" s="97" t="s">
        <v>746</v>
      </c>
      <c r="J40" s="90" t="s">
        <v>87</v>
      </c>
      <c r="K40" s="98">
        <v>40</v>
      </c>
      <c r="L40" s="101">
        <v>40</v>
      </c>
      <c r="M40" s="90">
        <v>1700000</v>
      </c>
      <c r="N40" s="90" t="s">
        <v>636</v>
      </c>
      <c r="O40" s="90">
        <f t="shared" si="0"/>
        <v>68000000</v>
      </c>
      <c r="P40" s="90" t="s">
        <v>765</v>
      </c>
      <c r="Q40" s="90" t="s">
        <v>766</v>
      </c>
      <c r="R40" s="92">
        <v>20</v>
      </c>
      <c r="S40" s="92"/>
      <c r="T40" s="92"/>
      <c r="U40" s="92"/>
      <c r="V40" s="92"/>
      <c r="W40" s="92"/>
      <c r="X40" s="92"/>
      <c r="Y40" s="92"/>
      <c r="Z40" s="92"/>
      <c r="AA40" s="92"/>
      <c r="AB40" s="92"/>
      <c r="AC40" s="92">
        <v>20</v>
      </c>
      <c r="AD40" s="92"/>
      <c r="AE40" s="92"/>
      <c r="AF40" s="92"/>
      <c r="AG40" s="92"/>
      <c r="AH40" s="92"/>
      <c r="AI40" s="92"/>
      <c r="AJ40" s="92"/>
      <c r="AK40" s="92"/>
      <c r="AL40" s="92"/>
      <c r="AM40" s="92"/>
      <c r="AN40" s="92"/>
      <c r="AO40" s="92"/>
      <c r="AP40" s="92"/>
      <c r="AQ40" s="92"/>
      <c r="AR40" s="92"/>
      <c r="AS40" s="92"/>
      <c r="AT40" s="92"/>
      <c r="AU40" s="92"/>
      <c r="AV40" s="92"/>
      <c r="AW40" s="92"/>
      <c r="AX40" s="92"/>
      <c r="AY40" s="92"/>
      <c r="AZ40" s="92"/>
      <c r="BA40" s="92"/>
      <c r="BB40" s="92"/>
      <c r="BC40" s="92"/>
      <c r="BD40" s="92"/>
      <c r="BE40" s="92"/>
      <c r="BF40" s="92"/>
      <c r="BG40" s="92"/>
      <c r="BH40" s="92"/>
      <c r="BI40" s="92"/>
      <c r="BJ40" s="92"/>
      <c r="BK40" s="92"/>
      <c r="BL40" s="92"/>
      <c r="BM40" s="92"/>
      <c r="BN40" s="92"/>
      <c r="BO40" s="92"/>
      <c r="BP40" s="92"/>
      <c r="BQ40" s="92"/>
      <c r="BR40" s="92"/>
      <c r="BS40" s="92"/>
      <c r="BT40" s="92"/>
      <c r="BU40" s="92"/>
      <c r="BV40" s="92"/>
      <c r="BW40" s="92"/>
      <c r="BX40" s="92"/>
      <c r="BY40" s="92"/>
      <c r="BZ40" s="92"/>
      <c r="CA40" s="92"/>
      <c r="CB40" s="92"/>
      <c r="CC40" s="92"/>
      <c r="CD40" s="92"/>
      <c r="CE40" s="92"/>
      <c r="CF40" s="92"/>
      <c r="CG40" s="92"/>
    </row>
    <row r="41" spans="1:85" ht="26.25" customHeight="1" x14ac:dyDescent="0.25">
      <c r="A41" s="93">
        <f>IF(L41="","",COUNTA($L$6:$L41))</f>
        <v>19</v>
      </c>
      <c r="B41" s="94" t="s">
        <v>428</v>
      </c>
      <c r="C41" s="94" t="s">
        <v>547</v>
      </c>
      <c r="D41" s="95" t="s">
        <v>38</v>
      </c>
      <c r="E41" s="96" t="s">
        <v>74</v>
      </c>
      <c r="F41" s="96" t="s">
        <v>747</v>
      </c>
      <c r="G41" s="97" t="s">
        <v>44</v>
      </c>
      <c r="H41" s="97" t="s">
        <v>635</v>
      </c>
      <c r="I41" s="97" t="s">
        <v>748</v>
      </c>
      <c r="J41" s="90" t="s">
        <v>87</v>
      </c>
      <c r="K41" s="98">
        <v>20</v>
      </c>
      <c r="L41" s="101">
        <v>20</v>
      </c>
      <c r="M41" s="90">
        <v>4000000</v>
      </c>
      <c r="N41" s="90" t="s">
        <v>636</v>
      </c>
      <c r="O41" s="90">
        <f t="shared" si="0"/>
        <v>80000000</v>
      </c>
      <c r="P41" s="90" t="s">
        <v>767</v>
      </c>
      <c r="Q41" s="90" t="s">
        <v>768</v>
      </c>
      <c r="R41" s="92">
        <v>10</v>
      </c>
      <c r="S41" s="92"/>
      <c r="T41" s="92"/>
      <c r="U41" s="92"/>
      <c r="V41" s="92"/>
      <c r="W41" s="92"/>
      <c r="X41" s="92"/>
      <c r="Y41" s="92"/>
      <c r="Z41" s="92"/>
      <c r="AA41" s="92"/>
      <c r="AB41" s="92"/>
      <c r="AC41" s="92">
        <v>10</v>
      </c>
      <c r="AD41" s="92"/>
      <c r="AE41" s="92"/>
      <c r="AF41" s="92"/>
      <c r="AG41" s="92"/>
      <c r="AH41" s="92"/>
      <c r="AI41" s="92"/>
      <c r="AJ41" s="92"/>
      <c r="AK41" s="92"/>
      <c r="AL41" s="92"/>
      <c r="AM41" s="92"/>
      <c r="AN41" s="92"/>
      <c r="AO41" s="92"/>
      <c r="AP41" s="92"/>
      <c r="AQ41" s="92"/>
      <c r="AR41" s="92"/>
      <c r="AS41" s="92"/>
      <c r="AT41" s="92"/>
      <c r="AU41" s="92"/>
      <c r="AV41" s="92"/>
      <c r="AW41" s="92"/>
      <c r="AX41" s="92"/>
      <c r="AY41" s="92"/>
      <c r="AZ41" s="92"/>
      <c r="BA41" s="92"/>
      <c r="BB41" s="92"/>
      <c r="BC41" s="92"/>
      <c r="BD41" s="92"/>
      <c r="BE41" s="92"/>
      <c r="BF41" s="92"/>
      <c r="BG41" s="92"/>
      <c r="BH41" s="92"/>
      <c r="BI41" s="92"/>
      <c r="BJ41" s="92"/>
      <c r="BK41" s="92"/>
      <c r="BL41" s="92"/>
      <c r="BM41" s="92"/>
      <c r="BN41" s="92"/>
      <c r="BO41" s="92"/>
      <c r="BP41" s="92"/>
      <c r="BQ41" s="92"/>
      <c r="BR41" s="92"/>
      <c r="BS41" s="92"/>
      <c r="BT41" s="92"/>
      <c r="BU41" s="92"/>
      <c r="BV41" s="92"/>
      <c r="BW41" s="92"/>
      <c r="BX41" s="92"/>
      <c r="BY41" s="92"/>
      <c r="BZ41" s="92"/>
      <c r="CA41" s="92"/>
      <c r="CB41" s="92"/>
      <c r="CC41" s="92"/>
      <c r="CD41" s="92"/>
      <c r="CE41" s="92"/>
      <c r="CF41" s="92"/>
      <c r="CG41" s="92"/>
    </row>
    <row r="42" spans="1:85" ht="26.25" customHeight="1" x14ac:dyDescent="0.25">
      <c r="A42" s="93">
        <f>IF(L42="","",COUNTA($L$6:$L42))</f>
        <v>20</v>
      </c>
      <c r="B42" s="94" t="s">
        <v>560</v>
      </c>
      <c r="C42" s="94" t="s">
        <v>548</v>
      </c>
      <c r="D42" s="95" t="s">
        <v>38</v>
      </c>
      <c r="E42" s="96" t="s">
        <v>75</v>
      </c>
      <c r="F42" s="96" t="s">
        <v>749</v>
      </c>
      <c r="G42" s="97" t="s">
        <v>44</v>
      </c>
      <c r="H42" s="97" t="s">
        <v>635</v>
      </c>
      <c r="I42" s="97" t="s">
        <v>748</v>
      </c>
      <c r="J42" s="90" t="s">
        <v>87</v>
      </c>
      <c r="K42" s="98">
        <v>40</v>
      </c>
      <c r="L42" s="101">
        <v>40</v>
      </c>
      <c r="M42" s="90">
        <v>10950000</v>
      </c>
      <c r="N42" s="90" t="s">
        <v>636</v>
      </c>
      <c r="O42" s="90">
        <f t="shared" si="0"/>
        <v>438000000</v>
      </c>
      <c r="P42" s="90" t="s">
        <v>769</v>
      </c>
      <c r="Q42" s="90" t="s">
        <v>770</v>
      </c>
      <c r="R42" s="92">
        <v>20</v>
      </c>
      <c r="S42" s="92"/>
      <c r="T42" s="92"/>
      <c r="U42" s="92"/>
      <c r="V42" s="92"/>
      <c r="W42" s="92"/>
      <c r="X42" s="92"/>
      <c r="Y42" s="92"/>
      <c r="Z42" s="92"/>
      <c r="AA42" s="92"/>
      <c r="AB42" s="92"/>
      <c r="AC42" s="92">
        <v>20</v>
      </c>
      <c r="AD42" s="92"/>
      <c r="AE42" s="92"/>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2"/>
      <c r="BE42" s="92"/>
      <c r="BF42" s="92"/>
      <c r="BG42" s="92"/>
      <c r="BH42" s="92"/>
      <c r="BI42" s="92"/>
      <c r="BJ42" s="92"/>
      <c r="BK42" s="92"/>
      <c r="BL42" s="92"/>
      <c r="BM42" s="92"/>
      <c r="BN42" s="92"/>
      <c r="BO42" s="92"/>
      <c r="BP42" s="92"/>
      <c r="BQ42" s="92"/>
      <c r="BR42" s="92"/>
      <c r="BS42" s="92"/>
      <c r="BT42" s="92"/>
      <c r="BU42" s="92"/>
      <c r="BV42" s="92"/>
      <c r="BW42" s="92"/>
      <c r="BX42" s="92"/>
      <c r="BY42" s="92"/>
      <c r="BZ42" s="92"/>
      <c r="CA42" s="92"/>
      <c r="CB42" s="92"/>
      <c r="CC42" s="92"/>
      <c r="CD42" s="92"/>
      <c r="CE42" s="92"/>
      <c r="CF42" s="92"/>
      <c r="CG42" s="92"/>
    </row>
    <row r="43" spans="1:85" ht="26.25" customHeight="1" x14ac:dyDescent="0.25">
      <c r="A43" s="93">
        <f>IF(L43="","",COUNTA($L$6:$L43))</f>
        <v>21</v>
      </c>
      <c r="B43" s="94" t="s">
        <v>561</v>
      </c>
      <c r="C43" s="94" t="s">
        <v>549</v>
      </c>
      <c r="D43" s="95" t="s">
        <v>38</v>
      </c>
      <c r="E43" s="96" t="s">
        <v>76</v>
      </c>
      <c r="F43" s="96" t="s">
        <v>750</v>
      </c>
      <c r="G43" s="97" t="s">
        <v>44</v>
      </c>
      <c r="H43" s="97" t="s">
        <v>635</v>
      </c>
      <c r="I43" s="97" t="s">
        <v>751</v>
      </c>
      <c r="J43" s="90" t="s">
        <v>87</v>
      </c>
      <c r="K43" s="98">
        <v>20</v>
      </c>
      <c r="L43" s="101">
        <v>20</v>
      </c>
      <c r="M43" s="90">
        <v>7950000</v>
      </c>
      <c r="N43" s="90" t="s">
        <v>636</v>
      </c>
      <c r="O43" s="90">
        <f t="shared" si="0"/>
        <v>159000000</v>
      </c>
      <c r="P43" s="90" t="s">
        <v>771</v>
      </c>
      <c r="Q43" s="90" t="s">
        <v>772</v>
      </c>
      <c r="R43" s="92">
        <v>10</v>
      </c>
      <c r="S43" s="92"/>
      <c r="T43" s="92"/>
      <c r="U43" s="92"/>
      <c r="V43" s="92"/>
      <c r="W43" s="92"/>
      <c r="X43" s="92"/>
      <c r="Y43" s="92"/>
      <c r="Z43" s="92"/>
      <c r="AA43" s="92"/>
      <c r="AB43" s="92"/>
      <c r="AC43" s="92">
        <v>10</v>
      </c>
      <c r="AD43" s="92"/>
      <c r="AE43" s="92"/>
      <c r="AF43" s="92"/>
      <c r="AG43" s="92"/>
      <c r="AH43" s="92"/>
      <c r="AI43" s="92"/>
      <c r="AJ43" s="92"/>
      <c r="AK43" s="92"/>
      <c r="AL43" s="92"/>
      <c r="AM43" s="92"/>
      <c r="AN43" s="92"/>
      <c r="AO43" s="92"/>
      <c r="AP43" s="92"/>
      <c r="AQ43" s="92"/>
      <c r="AR43" s="92"/>
      <c r="AS43" s="92"/>
      <c r="AT43" s="92"/>
      <c r="AU43" s="92"/>
      <c r="AV43" s="92"/>
      <c r="AW43" s="92"/>
      <c r="AX43" s="92"/>
      <c r="AY43" s="92"/>
      <c r="AZ43" s="92"/>
      <c r="BA43" s="92"/>
      <c r="BB43" s="92"/>
      <c r="BC43" s="92"/>
      <c r="BD43" s="92"/>
      <c r="BE43" s="92"/>
      <c r="BF43" s="92"/>
      <c r="BG43" s="92"/>
      <c r="BH43" s="92"/>
      <c r="BI43" s="92"/>
      <c r="BJ43" s="92"/>
      <c r="BK43" s="92"/>
      <c r="BL43" s="92"/>
      <c r="BM43" s="92"/>
      <c r="BN43" s="92"/>
      <c r="BO43" s="92"/>
      <c r="BP43" s="92"/>
      <c r="BQ43" s="92"/>
      <c r="BR43" s="92"/>
      <c r="BS43" s="92"/>
      <c r="BT43" s="92"/>
      <c r="BU43" s="92"/>
      <c r="BV43" s="92"/>
      <c r="BW43" s="92"/>
      <c r="BX43" s="92"/>
      <c r="BY43" s="92"/>
      <c r="BZ43" s="92"/>
      <c r="CA43" s="92"/>
      <c r="CB43" s="92"/>
      <c r="CC43" s="92"/>
      <c r="CD43" s="92"/>
      <c r="CE43" s="92"/>
      <c r="CF43" s="92"/>
      <c r="CG43" s="92"/>
    </row>
    <row r="44" spans="1:85" ht="26.25" customHeight="1" x14ac:dyDescent="0.25">
      <c r="A44" s="93">
        <f>IF(L44="","",COUNTA($L$6:$L44))</f>
        <v>22</v>
      </c>
      <c r="B44" s="94" t="s">
        <v>562</v>
      </c>
      <c r="C44" s="94" t="s">
        <v>550</v>
      </c>
      <c r="D44" s="95" t="s">
        <v>38</v>
      </c>
      <c r="E44" s="96" t="s">
        <v>77</v>
      </c>
      <c r="F44" s="96" t="s">
        <v>752</v>
      </c>
      <c r="G44" s="97" t="s">
        <v>44</v>
      </c>
      <c r="H44" s="97" t="s">
        <v>635</v>
      </c>
      <c r="I44" s="97" t="s">
        <v>753</v>
      </c>
      <c r="J44" s="90" t="s">
        <v>87</v>
      </c>
      <c r="K44" s="98">
        <v>20</v>
      </c>
      <c r="L44" s="101">
        <v>20</v>
      </c>
      <c r="M44" s="90">
        <v>7500000</v>
      </c>
      <c r="N44" s="90" t="s">
        <v>636</v>
      </c>
      <c r="O44" s="90">
        <f t="shared" si="0"/>
        <v>150000000</v>
      </c>
      <c r="P44" s="90" t="s">
        <v>773</v>
      </c>
      <c r="Q44" s="90" t="s">
        <v>774</v>
      </c>
      <c r="R44" s="92">
        <v>10</v>
      </c>
      <c r="S44" s="92"/>
      <c r="T44" s="92"/>
      <c r="U44" s="92"/>
      <c r="V44" s="92"/>
      <c r="W44" s="92"/>
      <c r="X44" s="92"/>
      <c r="Y44" s="92"/>
      <c r="Z44" s="92"/>
      <c r="AA44" s="92"/>
      <c r="AB44" s="92"/>
      <c r="AC44" s="92">
        <v>10</v>
      </c>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c r="BN44" s="92"/>
      <c r="BO44" s="92"/>
      <c r="BP44" s="92"/>
      <c r="BQ44" s="92"/>
      <c r="BR44" s="92"/>
      <c r="BS44" s="92"/>
      <c r="BT44" s="92"/>
      <c r="BU44" s="92"/>
      <c r="BV44" s="92"/>
      <c r="BW44" s="92"/>
      <c r="BX44" s="92"/>
      <c r="BY44" s="92"/>
      <c r="BZ44" s="92"/>
      <c r="CA44" s="92"/>
      <c r="CB44" s="92"/>
      <c r="CC44" s="92"/>
      <c r="CD44" s="92"/>
      <c r="CE44" s="92"/>
      <c r="CF44" s="92"/>
      <c r="CG44" s="92"/>
    </row>
    <row r="45" spans="1:85" ht="26.25" customHeight="1" x14ac:dyDescent="0.25">
      <c r="A45" s="93">
        <f>IF(L45="","",COUNTA($L$6:$L45))</f>
        <v>23</v>
      </c>
      <c r="B45" s="94" t="s">
        <v>563</v>
      </c>
      <c r="C45" s="94" t="s">
        <v>551</v>
      </c>
      <c r="D45" s="95" t="s">
        <v>38</v>
      </c>
      <c r="E45" s="96" t="s">
        <v>78</v>
      </c>
      <c r="F45" s="96" t="s">
        <v>754</v>
      </c>
      <c r="G45" s="97" t="s">
        <v>44</v>
      </c>
      <c r="H45" s="97" t="s">
        <v>635</v>
      </c>
      <c r="I45" s="97" t="s">
        <v>755</v>
      </c>
      <c r="J45" s="90" t="s">
        <v>87</v>
      </c>
      <c r="K45" s="98">
        <v>20</v>
      </c>
      <c r="L45" s="101">
        <v>20</v>
      </c>
      <c r="M45" s="90">
        <v>3950000</v>
      </c>
      <c r="N45" s="90" t="s">
        <v>636</v>
      </c>
      <c r="O45" s="90">
        <f t="shared" si="0"/>
        <v>79000000</v>
      </c>
      <c r="P45" s="90" t="s">
        <v>775</v>
      </c>
      <c r="Q45" s="90" t="s">
        <v>776</v>
      </c>
      <c r="R45" s="92">
        <v>10</v>
      </c>
      <c r="S45" s="92"/>
      <c r="T45" s="92"/>
      <c r="U45" s="92"/>
      <c r="V45" s="92"/>
      <c r="W45" s="92"/>
      <c r="X45" s="92"/>
      <c r="Y45" s="92"/>
      <c r="Z45" s="92"/>
      <c r="AA45" s="92"/>
      <c r="AB45" s="92"/>
      <c r="AC45" s="92">
        <v>10</v>
      </c>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92"/>
      <c r="BB45" s="92"/>
      <c r="BC45" s="92"/>
      <c r="BD45" s="92"/>
      <c r="BE45" s="92"/>
      <c r="BF45" s="92"/>
      <c r="BG45" s="92"/>
      <c r="BH45" s="92"/>
      <c r="BI45" s="92"/>
      <c r="BJ45" s="92"/>
      <c r="BK45" s="92"/>
      <c r="BL45" s="92"/>
      <c r="BM45" s="92"/>
      <c r="BN45" s="92"/>
      <c r="BO45" s="92"/>
      <c r="BP45" s="92"/>
      <c r="BQ45" s="92"/>
      <c r="BR45" s="92"/>
      <c r="BS45" s="92"/>
      <c r="BT45" s="92"/>
      <c r="BU45" s="92"/>
      <c r="BV45" s="92"/>
      <c r="BW45" s="92"/>
      <c r="BX45" s="92"/>
      <c r="BY45" s="92"/>
      <c r="BZ45" s="92"/>
      <c r="CA45" s="92"/>
      <c r="CB45" s="92"/>
      <c r="CC45" s="92"/>
      <c r="CD45" s="92"/>
      <c r="CE45" s="92"/>
      <c r="CF45" s="92"/>
      <c r="CG45" s="92"/>
    </row>
    <row r="46" spans="1:85" ht="26.25" customHeight="1" x14ac:dyDescent="0.25">
      <c r="A46" s="93">
        <f>IF(L46="","",COUNTA($L$6:$L46))</f>
        <v>24</v>
      </c>
      <c r="B46" s="94" t="s">
        <v>564</v>
      </c>
      <c r="C46" s="94" t="s">
        <v>552</v>
      </c>
      <c r="D46" s="95" t="s">
        <v>38</v>
      </c>
      <c r="E46" s="96" t="s">
        <v>79</v>
      </c>
      <c r="F46" s="96" t="s">
        <v>756</v>
      </c>
      <c r="G46" s="97" t="s">
        <v>44</v>
      </c>
      <c r="H46" s="97" t="s">
        <v>635</v>
      </c>
      <c r="I46" s="97" t="s">
        <v>748</v>
      </c>
      <c r="J46" s="90" t="s">
        <v>87</v>
      </c>
      <c r="K46" s="98">
        <v>80</v>
      </c>
      <c r="L46" s="101">
        <v>80</v>
      </c>
      <c r="M46" s="90">
        <v>1950000</v>
      </c>
      <c r="N46" s="90" t="s">
        <v>636</v>
      </c>
      <c r="O46" s="90">
        <f t="shared" si="0"/>
        <v>156000000</v>
      </c>
      <c r="P46" s="90" t="s">
        <v>777</v>
      </c>
      <c r="Q46" s="90" t="s">
        <v>778</v>
      </c>
      <c r="R46" s="92">
        <v>40</v>
      </c>
      <c r="S46" s="92"/>
      <c r="T46" s="92"/>
      <c r="U46" s="92"/>
      <c r="V46" s="92"/>
      <c r="W46" s="92"/>
      <c r="X46" s="92"/>
      <c r="Y46" s="92"/>
      <c r="Z46" s="92"/>
      <c r="AA46" s="92"/>
      <c r="AB46" s="92"/>
      <c r="AC46" s="92">
        <v>40</v>
      </c>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c r="CG46" s="92"/>
    </row>
    <row r="47" spans="1:85" ht="26.25" customHeight="1" x14ac:dyDescent="0.25">
      <c r="A47" s="93">
        <f>IF(L47="","",COUNTA($L$6:$L47))</f>
        <v>25</v>
      </c>
      <c r="B47" s="94" t="s">
        <v>565</v>
      </c>
      <c r="C47" s="94" t="s">
        <v>553</v>
      </c>
      <c r="D47" s="95" t="s">
        <v>38</v>
      </c>
      <c r="E47" s="96" t="s">
        <v>80</v>
      </c>
      <c r="F47" s="96" t="s">
        <v>757</v>
      </c>
      <c r="G47" s="97" t="s">
        <v>44</v>
      </c>
      <c r="H47" s="97" t="s">
        <v>635</v>
      </c>
      <c r="I47" s="97" t="s">
        <v>758</v>
      </c>
      <c r="J47" s="90" t="s">
        <v>87</v>
      </c>
      <c r="K47" s="98">
        <v>10</v>
      </c>
      <c r="L47" s="101">
        <v>10</v>
      </c>
      <c r="M47" s="90">
        <v>2450000</v>
      </c>
      <c r="N47" s="90" t="s">
        <v>636</v>
      </c>
      <c r="O47" s="90">
        <f t="shared" si="0"/>
        <v>24500000</v>
      </c>
      <c r="P47" s="90" t="s">
        <v>779</v>
      </c>
      <c r="Q47" s="90"/>
      <c r="R47" s="92">
        <v>10</v>
      </c>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c r="CG47" s="92"/>
    </row>
    <row r="48" spans="1:85" ht="26.25" customHeight="1" x14ac:dyDescent="0.25">
      <c r="A48" s="93">
        <f>IF(L48="","",COUNTA($L$6:$L48))</f>
        <v>26</v>
      </c>
      <c r="B48" s="94" t="s">
        <v>412</v>
      </c>
      <c r="C48" s="94" t="s">
        <v>554</v>
      </c>
      <c r="D48" s="95" t="s">
        <v>38</v>
      </c>
      <c r="E48" s="96" t="s">
        <v>81</v>
      </c>
      <c r="F48" s="96" t="s">
        <v>81</v>
      </c>
      <c r="G48" s="97" t="s">
        <v>44</v>
      </c>
      <c r="H48" s="97" t="s">
        <v>645</v>
      </c>
      <c r="I48" s="97" t="s">
        <v>759</v>
      </c>
      <c r="J48" s="90" t="s">
        <v>89</v>
      </c>
      <c r="K48" s="98">
        <v>50</v>
      </c>
      <c r="L48" s="101">
        <v>50</v>
      </c>
      <c r="M48" s="90">
        <v>21000000</v>
      </c>
      <c r="N48" s="90" t="s">
        <v>617</v>
      </c>
      <c r="O48" s="90">
        <f t="shared" si="0"/>
        <v>1050000000</v>
      </c>
      <c r="P48" s="90" t="s">
        <v>760</v>
      </c>
      <c r="Q48" s="90"/>
      <c r="R48" s="92">
        <v>50</v>
      </c>
      <c r="S48" s="92"/>
      <c r="T48" s="92"/>
      <c r="U48" s="92"/>
      <c r="V48" s="92"/>
      <c r="W48" s="92"/>
      <c r="X48" s="92"/>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c r="CG48" s="92"/>
    </row>
    <row r="49" spans="1:85" ht="26.25" customHeight="1" x14ac:dyDescent="0.25">
      <c r="A49" s="93">
        <f>IF(L49="","",COUNTA($L$6:$L49))</f>
        <v>27</v>
      </c>
      <c r="B49" s="94" t="s">
        <v>37</v>
      </c>
      <c r="C49" s="94" t="s">
        <v>555</v>
      </c>
      <c r="D49" s="95" t="s">
        <v>39</v>
      </c>
      <c r="E49" s="96" t="s">
        <v>83</v>
      </c>
      <c r="F49" s="96" t="s">
        <v>83</v>
      </c>
      <c r="G49" s="97" t="s">
        <v>44</v>
      </c>
      <c r="H49" s="97" t="s">
        <v>646</v>
      </c>
      <c r="I49" s="97" t="s">
        <v>647</v>
      </c>
      <c r="J49" s="90" t="s">
        <v>87</v>
      </c>
      <c r="K49" s="98">
        <v>227104</v>
      </c>
      <c r="L49" s="98">
        <v>227104</v>
      </c>
      <c r="M49" s="90">
        <v>1250</v>
      </c>
      <c r="N49" s="90" t="s">
        <v>648</v>
      </c>
      <c r="O49" s="90">
        <f t="shared" si="0"/>
        <v>283880000</v>
      </c>
      <c r="P49" s="90" t="s">
        <v>786</v>
      </c>
      <c r="Q49" s="90"/>
      <c r="R49" s="92">
        <v>120000</v>
      </c>
      <c r="S49" s="92"/>
      <c r="T49" s="92"/>
      <c r="U49" s="92">
        <v>25000</v>
      </c>
      <c r="V49" s="92">
        <v>6000</v>
      </c>
      <c r="W49" s="92">
        <v>50</v>
      </c>
      <c r="X49" s="92">
        <v>1824</v>
      </c>
      <c r="Y49" s="92"/>
      <c r="Z49" s="92">
        <v>25000</v>
      </c>
      <c r="AA49" s="92">
        <v>2000</v>
      </c>
      <c r="AB49" s="92">
        <v>15000</v>
      </c>
      <c r="AC49" s="92">
        <v>6000</v>
      </c>
      <c r="AD49" s="92"/>
      <c r="AE49" s="92">
        <v>2500</v>
      </c>
      <c r="AF49" s="92">
        <v>500</v>
      </c>
      <c r="AG49" s="92">
        <v>6000</v>
      </c>
      <c r="AH49" s="92">
        <v>500</v>
      </c>
      <c r="AI49" s="92">
        <v>3000</v>
      </c>
      <c r="AJ49" s="92"/>
      <c r="AK49" s="92">
        <v>3000</v>
      </c>
      <c r="AL49" s="92"/>
      <c r="AM49" s="92">
        <v>100</v>
      </c>
      <c r="AN49" s="92"/>
      <c r="AO49" s="92"/>
      <c r="AP49" s="92">
        <v>200</v>
      </c>
      <c r="AQ49" s="92"/>
      <c r="AR49" s="92">
        <v>200</v>
      </c>
      <c r="AS49" s="92"/>
      <c r="AT49" s="92"/>
      <c r="AU49" s="92"/>
      <c r="AV49" s="92"/>
      <c r="AW49" s="92">
        <v>1000</v>
      </c>
      <c r="AX49" s="92">
        <v>2900</v>
      </c>
      <c r="AY49" s="92">
        <v>4000</v>
      </c>
      <c r="AZ49" s="92">
        <v>480</v>
      </c>
      <c r="BA49" s="92">
        <v>200</v>
      </c>
      <c r="BB49" s="92">
        <v>1000</v>
      </c>
      <c r="BC49" s="92">
        <v>600</v>
      </c>
      <c r="BD49" s="92"/>
      <c r="BE49" s="92"/>
      <c r="BF49" s="92"/>
      <c r="BG49" s="92">
        <v>50</v>
      </c>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c r="CG49" s="92"/>
    </row>
    <row r="50" spans="1:85" s="110" customFormat="1" ht="31.5" customHeight="1" x14ac:dyDescent="0.25">
      <c r="A50" s="93">
        <f>IF(L50="","",COUNTA($L$6:$L50))</f>
        <v>28</v>
      </c>
      <c r="B50" s="103" t="s">
        <v>94</v>
      </c>
      <c r="C50" s="103" t="s">
        <v>96</v>
      </c>
      <c r="D50" s="95" t="s">
        <v>8</v>
      </c>
      <c r="E50" s="102" t="s">
        <v>109</v>
      </c>
      <c r="F50" s="102" t="s">
        <v>718</v>
      </c>
      <c r="G50" s="68" t="s">
        <v>514</v>
      </c>
      <c r="H50" s="68" t="s">
        <v>623</v>
      </c>
      <c r="I50" s="68" t="s">
        <v>719</v>
      </c>
      <c r="J50" s="95" t="s">
        <v>87</v>
      </c>
      <c r="K50" s="98"/>
      <c r="L50" s="107">
        <v>30700</v>
      </c>
      <c r="M50" s="107">
        <v>5800</v>
      </c>
      <c r="N50" s="98" t="s">
        <v>616</v>
      </c>
      <c r="O50" s="90">
        <f t="shared" si="0"/>
        <v>0</v>
      </c>
      <c r="P50" s="98"/>
      <c r="Q50" s="98"/>
      <c r="R50" s="108"/>
      <c r="S50" s="108"/>
      <c r="T50" s="108"/>
      <c r="U50" s="108"/>
      <c r="V50" s="108"/>
      <c r="W50" s="108"/>
      <c r="X50" s="108"/>
      <c r="Y50" s="108"/>
      <c r="Z50" s="108"/>
      <c r="AA50" s="108"/>
      <c r="AB50" s="108"/>
      <c r="AC50" s="108"/>
      <c r="AD50" s="108"/>
      <c r="AE50" s="108"/>
      <c r="AF50" s="108"/>
      <c r="AG50" s="108"/>
      <c r="AH50" s="108"/>
      <c r="AI50" s="108"/>
      <c r="AJ50" s="108"/>
      <c r="AK50" s="108"/>
      <c r="AL50" s="108"/>
      <c r="AM50" s="108"/>
      <c r="AN50" s="108"/>
      <c r="AO50" s="108"/>
      <c r="AP50" s="108"/>
      <c r="AQ50" s="108"/>
      <c r="AR50" s="108"/>
      <c r="AS50" s="108"/>
      <c r="AT50" s="108"/>
      <c r="AU50" s="108"/>
      <c r="AV50" s="108"/>
      <c r="AW50" s="108"/>
      <c r="AX50" s="108"/>
      <c r="AY50" s="108"/>
      <c r="AZ50" s="108"/>
      <c r="BA50" s="108"/>
      <c r="BB50" s="108"/>
      <c r="BC50" s="108"/>
      <c r="BD50" s="109"/>
      <c r="BE50" s="109"/>
      <c r="BF50" s="109"/>
      <c r="BG50" s="109"/>
      <c r="BH50" s="109"/>
      <c r="BI50" s="109"/>
      <c r="BJ50" s="109"/>
      <c r="BK50" s="109"/>
      <c r="BL50" s="109"/>
      <c r="BM50" s="109"/>
      <c r="BN50" s="109"/>
      <c r="BO50" s="109"/>
      <c r="BP50" s="109"/>
      <c r="BQ50" s="109"/>
      <c r="BR50" s="109"/>
      <c r="BS50" s="109"/>
      <c r="BT50" s="109"/>
      <c r="BU50" s="109"/>
      <c r="BV50" s="109"/>
      <c r="BW50" s="109"/>
      <c r="BX50" s="109"/>
      <c r="BY50" s="109"/>
      <c r="BZ50" s="109"/>
      <c r="CA50" s="109"/>
      <c r="CB50" s="109"/>
      <c r="CC50" s="109"/>
      <c r="CD50" s="109"/>
      <c r="CE50" s="109"/>
      <c r="CF50" s="109"/>
      <c r="CG50" s="109"/>
    </row>
    <row r="51" spans="1:85" s="110" customFormat="1" ht="31.5" customHeight="1" x14ac:dyDescent="0.25">
      <c r="A51" s="93" t="str">
        <f>IF(L51="","",COUNTA($L$6:$L51))</f>
        <v/>
      </c>
      <c r="B51" s="103" t="s">
        <v>597</v>
      </c>
      <c r="C51" s="103"/>
      <c r="D51" s="95"/>
      <c r="E51" s="102" t="s">
        <v>221</v>
      </c>
      <c r="F51" s="102"/>
      <c r="G51" s="68" t="s">
        <v>603</v>
      </c>
      <c r="H51" s="68" t="s">
        <v>623</v>
      </c>
      <c r="I51" s="68" t="s">
        <v>719</v>
      </c>
      <c r="J51" s="95" t="s">
        <v>87</v>
      </c>
      <c r="K51" s="107">
        <v>10600</v>
      </c>
      <c r="L51" s="95"/>
      <c r="M51" s="107">
        <v>5800</v>
      </c>
      <c r="N51" s="98" t="s">
        <v>616</v>
      </c>
      <c r="O51" s="90">
        <f t="shared" si="0"/>
        <v>61480000</v>
      </c>
      <c r="P51" s="98" t="s">
        <v>829</v>
      </c>
      <c r="Q51" s="98" t="s">
        <v>830</v>
      </c>
      <c r="R51" s="108"/>
      <c r="S51" s="108"/>
      <c r="T51" s="108"/>
      <c r="U51" s="108"/>
      <c r="V51" s="108"/>
      <c r="W51" s="108"/>
      <c r="X51" s="108"/>
      <c r="Y51" s="108"/>
      <c r="Z51" s="108">
        <v>1200</v>
      </c>
      <c r="AA51" s="108"/>
      <c r="AB51" s="108"/>
      <c r="AC51" s="108">
        <v>3500</v>
      </c>
      <c r="AD51" s="108"/>
      <c r="AE51" s="108"/>
      <c r="AF51" s="108"/>
      <c r="AG51" s="108"/>
      <c r="AH51" s="108">
        <v>3000</v>
      </c>
      <c r="AI51" s="108"/>
      <c r="AJ51" s="108"/>
      <c r="AK51" s="108"/>
      <c r="AL51" s="108"/>
      <c r="AM51" s="108"/>
      <c r="AN51" s="108"/>
      <c r="AO51" s="108"/>
      <c r="AP51" s="108">
        <v>900</v>
      </c>
      <c r="AQ51" s="108"/>
      <c r="AR51" s="108"/>
      <c r="AS51" s="108"/>
      <c r="AT51" s="108"/>
      <c r="AU51" s="108"/>
      <c r="AV51" s="108"/>
      <c r="AW51" s="108"/>
      <c r="AX51" s="108"/>
      <c r="AY51" s="108"/>
      <c r="AZ51" s="108"/>
      <c r="BA51" s="108"/>
      <c r="BB51" s="108"/>
      <c r="BC51" s="108">
        <v>2000</v>
      </c>
      <c r="BD51" s="109"/>
      <c r="BE51" s="109"/>
      <c r="BF51" s="109"/>
      <c r="BG51" s="109"/>
      <c r="BH51" s="109"/>
      <c r="BI51" s="109"/>
      <c r="BJ51" s="109"/>
      <c r="BK51" s="109"/>
      <c r="BL51" s="109"/>
      <c r="BM51" s="109"/>
      <c r="BN51" s="109"/>
      <c r="BO51" s="109"/>
      <c r="BP51" s="109"/>
      <c r="BQ51" s="109"/>
      <c r="BR51" s="109"/>
      <c r="BS51" s="109"/>
      <c r="BT51" s="109"/>
      <c r="BU51" s="109"/>
      <c r="BV51" s="109"/>
      <c r="BW51" s="109"/>
      <c r="BX51" s="109"/>
      <c r="BY51" s="109"/>
      <c r="BZ51" s="109"/>
      <c r="CA51" s="109"/>
      <c r="CB51" s="109"/>
      <c r="CC51" s="109"/>
      <c r="CD51" s="109"/>
      <c r="CE51" s="109"/>
      <c r="CF51" s="109"/>
      <c r="CG51" s="109"/>
    </row>
    <row r="52" spans="1:85" s="110" customFormat="1" ht="31.5" customHeight="1" x14ac:dyDescent="0.25">
      <c r="A52" s="93" t="str">
        <f>IF(L52="","",COUNTA($L$6:$L52))</f>
        <v/>
      </c>
      <c r="B52" s="103" t="s">
        <v>598</v>
      </c>
      <c r="C52" s="103"/>
      <c r="D52" s="95"/>
      <c r="E52" s="102" t="s">
        <v>222</v>
      </c>
      <c r="F52" s="102"/>
      <c r="G52" s="68" t="s">
        <v>604</v>
      </c>
      <c r="H52" s="68" t="s">
        <v>623</v>
      </c>
      <c r="I52" s="68" t="s">
        <v>719</v>
      </c>
      <c r="J52" s="95" t="s">
        <v>87</v>
      </c>
      <c r="K52" s="107">
        <v>3000</v>
      </c>
      <c r="L52" s="95"/>
      <c r="M52" s="107">
        <v>5800</v>
      </c>
      <c r="N52" s="98" t="s">
        <v>616</v>
      </c>
      <c r="O52" s="90">
        <f t="shared" si="0"/>
        <v>17400000</v>
      </c>
      <c r="P52" s="98" t="s">
        <v>831</v>
      </c>
      <c r="Q52" s="98" t="s">
        <v>830</v>
      </c>
      <c r="R52" s="108"/>
      <c r="S52" s="108"/>
      <c r="T52" s="108"/>
      <c r="U52" s="108"/>
      <c r="V52" s="108"/>
      <c r="W52" s="108"/>
      <c r="X52" s="108"/>
      <c r="Y52" s="108"/>
      <c r="Z52" s="108"/>
      <c r="AA52" s="108"/>
      <c r="AB52" s="108"/>
      <c r="AC52" s="108"/>
      <c r="AD52" s="108"/>
      <c r="AE52" s="108"/>
      <c r="AF52" s="108"/>
      <c r="AG52" s="108"/>
      <c r="AH52" s="108">
        <v>3000</v>
      </c>
      <c r="AI52" s="108"/>
      <c r="AJ52" s="108"/>
      <c r="AK52" s="108"/>
      <c r="AL52" s="108"/>
      <c r="AM52" s="108"/>
      <c r="AN52" s="108"/>
      <c r="AO52" s="108"/>
      <c r="AP52" s="108"/>
      <c r="AQ52" s="108"/>
      <c r="AR52" s="108"/>
      <c r="AS52" s="108"/>
      <c r="AT52" s="108"/>
      <c r="AU52" s="108"/>
      <c r="AV52" s="108"/>
      <c r="AW52" s="108"/>
      <c r="AX52" s="108"/>
      <c r="AY52" s="108"/>
      <c r="AZ52" s="108"/>
      <c r="BA52" s="108"/>
      <c r="BB52" s="108"/>
      <c r="BC52" s="108"/>
      <c r="BD52" s="109"/>
      <c r="BE52" s="109"/>
      <c r="BF52" s="109"/>
      <c r="BG52" s="109"/>
      <c r="BH52" s="109"/>
      <c r="BI52" s="109"/>
      <c r="BJ52" s="109"/>
      <c r="BK52" s="109"/>
      <c r="BL52" s="109"/>
      <c r="BM52" s="109"/>
      <c r="BN52" s="109"/>
      <c r="BO52" s="109"/>
      <c r="BP52" s="109"/>
      <c r="BQ52" s="109"/>
      <c r="BR52" s="109"/>
      <c r="BS52" s="109"/>
      <c r="BT52" s="109"/>
      <c r="BU52" s="109"/>
      <c r="BV52" s="109"/>
      <c r="BW52" s="109"/>
      <c r="BX52" s="109"/>
      <c r="BY52" s="109"/>
      <c r="BZ52" s="109"/>
      <c r="CA52" s="109"/>
      <c r="CB52" s="109"/>
      <c r="CC52" s="109"/>
      <c r="CD52" s="109"/>
      <c r="CE52" s="109"/>
      <c r="CF52" s="109"/>
      <c r="CG52" s="109"/>
    </row>
    <row r="53" spans="1:85" s="110" customFormat="1" ht="31.5" customHeight="1" x14ac:dyDescent="0.25">
      <c r="A53" s="93" t="str">
        <f>IF(L53="","",COUNTA($L$6:$L53))</f>
        <v/>
      </c>
      <c r="B53" s="103" t="s">
        <v>599</v>
      </c>
      <c r="C53" s="103"/>
      <c r="D53" s="95"/>
      <c r="E53" s="102" t="s">
        <v>223</v>
      </c>
      <c r="F53" s="102"/>
      <c r="G53" s="68" t="s">
        <v>605</v>
      </c>
      <c r="H53" s="68" t="s">
        <v>623</v>
      </c>
      <c r="I53" s="68" t="s">
        <v>719</v>
      </c>
      <c r="J53" s="95" t="s">
        <v>87</v>
      </c>
      <c r="K53" s="107">
        <v>3000</v>
      </c>
      <c r="L53" s="95"/>
      <c r="M53" s="107">
        <v>5800</v>
      </c>
      <c r="N53" s="98" t="s">
        <v>616</v>
      </c>
      <c r="O53" s="90">
        <f t="shared" si="0"/>
        <v>17400000</v>
      </c>
      <c r="P53" s="98" t="s">
        <v>832</v>
      </c>
      <c r="Q53" s="98" t="s">
        <v>830</v>
      </c>
      <c r="R53" s="108"/>
      <c r="S53" s="108"/>
      <c r="T53" s="108"/>
      <c r="U53" s="108"/>
      <c r="V53" s="108"/>
      <c r="W53" s="108"/>
      <c r="X53" s="108"/>
      <c r="Y53" s="108"/>
      <c r="Z53" s="108"/>
      <c r="AA53" s="108"/>
      <c r="AB53" s="108"/>
      <c r="AC53" s="108"/>
      <c r="AD53" s="108"/>
      <c r="AE53" s="108"/>
      <c r="AF53" s="108"/>
      <c r="AG53" s="108"/>
      <c r="AH53" s="108">
        <v>3000</v>
      </c>
      <c r="AI53" s="108"/>
      <c r="AJ53" s="108"/>
      <c r="AK53" s="108"/>
      <c r="AL53" s="108"/>
      <c r="AM53" s="108"/>
      <c r="AN53" s="108"/>
      <c r="AO53" s="108"/>
      <c r="AP53" s="108"/>
      <c r="AQ53" s="108"/>
      <c r="AR53" s="108"/>
      <c r="AS53" s="108"/>
      <c r="AT53" s="108"/>
      <c r="AU53" s="108"/>
      <c r="AV53" s="108"/>
      <c r="AW53" s="108"/>
      <c r="AX53" s="108"/>
      <c r="AY53" s="108"/>
      <c r="AZ53" s="108"/>
      <c r="BA53" s="108"/>
      <c r="BB53" s="108"/>
      <c r="BC53" s="108"/>
      <c r="BD53" s="109"/>
      <c r="BE53" s="109"/>
      <c r="BF53" s="109"/>
      <c r="BG53" s="109"/>
      <c r="BH53" s="109"/>
      <c r="BI53" s="109"/>
      <c r="BJ53" s="109"/>
      <c r="BK53" s="109"/>
      <c r="BL53" s="109"/>
      <c r="BM53" s="109"/>
      <c r="BN53" s="109"/>
      <c r="BO53" s="109"/>
      <c r="BP53" s="109"/>
      <c r="BQ53" s="109"/>
      <c r="BR53" s="109"/>
      <c r="BS53" s="109"/>
      <c r="BT53" s="109"/>
      <c r="BU53" s="109"/>
      <c r="BV53" s="109"/>
      <c r="BW53" s="109"/>
      <c r="BX53" s="109"/>
      <c r="BY53" s="109"/>
      <c r="BZ53" s="109"/>
      <c r="CA53" s="109"/>
      <c r="CB53" s="109"/>
      <c r="CC53" s="109"/>
      <c r="CD53" s="109"/>
      <c r="CE53" s="109"/>
      <c r="CF53" s="109"/>
      <c r="CG53" s="109"/>
    </row>
    <row r="54" spans="1:85" s="110" customFormat="1" ht="31.5" customHeight="1" x14ac:dyDescent="0.25">
      <c r="A54" s="93" t="str">
        <f>IF(L54="","",COUNTA($L$6:$L54))</f>
        <v/>
      </c>
      <c r="B54" s="103" t="s">
        <v>600</v>
      </c>
      <c r="C54" s="103"/>
      <c r="D54" s="95"/>
      <c r="E54" s="102" t="s">
        <v>224</v>
      </c>
      <c r="F54" s="102"/>
      <c r="G54" s="68" t="s">
        <v>606</v>
      </c>
      <c r="H54" s="68" t="s">
        <v>623</v>
      </c>
      <c r="I54" s="68" t="s">
        <v>719</v>
      </c>
      <c r="J54" s="95" t="s">
        <v>87</v>
      </c>
      <c r="K54" s="107">
        <v>9500</v>
      </c>
      <c r="L54" s="95"/>
      <c r="M54" s="107">
        <v>5800</v>
      </c>
      <c r="N54" s="98" t="s">
        <v>616</v>
      </c>
      <c r="O54" s="90">
        <f t="shared" si="0"/>
        <v>55100000</v>
      </c>
      <c r="P54" s="98" t="s">
        <v>833</v>
      </c>
      <c r="Q54" s="98" t="s">
        <v>830</v>
      </c>
      <c r="R54" s="108"/>
      <c r="S54" s="108"/>
      <c r="T54" s="108"/>
      <c r="U54" s="108"/>
      <c r="V54" s="108"/>
      <c r="W54" s="108"/>
      <c r="X54" s="108"/>
      <c r="Y54" s="108"/>
      <c r="Z54" s="108"/>
      <c r="AA54" s="108"/>
      <c r="AB54" s="108"/>
      <c r="AC54" s="108">
        <v>3500</v>
      </c>
      <c r="AD54" s="108"/>
      <c r="AE54" s="108"/>
      <c r="AF54" s="108"/>
      <c r="AG54" s="108"/>
      <c r="AH54" s="108">
        <v>5000</v>
      </c>
      <c r="AI54" s="108"/>
      <c r="AJ54" s="108"/>
      <c r="AK54" s="108"/>
      <c r="AL54" s="108"/>
      <c r="AM54" s="108"/>
      <c r="AN54" s="108"/>
      <c r="AO54" s="108"/>
      <c r="AP54" s="108">
        <v>1000</v>
      </c>
      <c r="AQ54" s="108"/>
      <c r="AR54" s="108"/>
      <c r="AS54" s="108"/>
      <c r="AT54" s="108"/>
      <c r="AU54" s="108"/>
      <c r="AV54" s="108"/>
      <c r="AW54" s="108"/>
      <c r="AX54" s="108"/>
      <c r="AY54" s="108"/>
      <c r="AZ54" s="108"/>
      <c r="BA54" s="108"/>
      <c r="BB54" s="108"/>
      <c r="BC54" s="108"/>
      <c r="BD54" s="109"/>
      <c r="BE54" s="109"/>
      <c r="BF54" s="109"/>
      <c r="BG54" s="109"/>
      <c r="BH54" s="109"/>
      <c r="BI54" s="109"/>
      <c r="BJ54" s="109"/>
      <c r="BK54" s="109"/>
      <c r="BL54" s="109"/>
      <c r="BM54" s="109"/>
      <c r="BN54" s="109"/>
      <c r="BO54" s="109"/>
      <c r="BP54" s="109"/>
      <c r="BQ54" s="109"/>
      <c r="BR54" s="109"/>
      <c r="BS54" s="109"/>
      <c r="BT54" s="109"/>
      <c r="BU54" s="109"/>
      <c r="BV54" s="109"/>
      <c r="BW54" s="109"/>
      <c r="BX54" s="109"/>
      <c r="BY54" s="109"/>
      <c r="BZ54" s="109"/>
      <c r="CA54" s="109"/>
      <c r="CB54" s="109"/>
      <c r="CC54" s="109"/>
      <c r="CD54" s="109"/>
      <c r="CE54" s="109"/>
      <c r="CF54" s="109"/>
      <c r="CG54" s="109"/>
    </row>
    <row r="55" spans="1:85" s="110" customFormat="1" ht="31.5" customHeight="1" x14ac:dyDescent="0.25">
      <c r="A55" s="93" t="str">
        <f>IF(L55="","",COUNTA($L$6:$L55))</f>
        <v/>
      </c>
      <c r="B55" s="103" t="s">
        <v>601</v>
      </c>
      <c r="C55" s="103"/>
      <c r="D55" s="95"/>
      <c r="E55" s="102" t="s">
        <v>225</v>
      </c>
      <c r="F55" s="102"/>
      <c r="G55" s="68" t="s">
        <v>607</v>
      </c>
      <c r="H55" s="68" t="s">
        <v>623</v>
      </c>
      <c r="I55" s="68" t="s">
        <v>719</v>
      </c>
      <c r="J55" s="95" t="s">
        <v>87</v>
      </c>
      <c r="K55" s="107">
        <v>4600</v>
      </c>
      <c r="L55" s="95"/>
      <c r="M55" s="107">
        <v>5800</v>
      </c>
      <c r="N55" s="98" t="s">
        <v>616</v>
      </c>
      <c r="O55" s="90">
        <f t="shared" si="0"/>
        <v>26680000</v>
      </c>
      <c r="P55" s="98" t="s">
        <v>833</v>
      </c>
      <c r="Q55" s="98" t="s">
        <v>830</v>
      </c>
      <c r="R55" s="108"/>
      <c r="S55" s="108"/>
      <c r="T55" s="108"/>
      <c r="U55" s="108"/>
      <c r="V55" s="108"/>
      <c r="W55" s="108"/>
      <c r="X55" s="108"/>
      <c r="Y55" s="108"/>
      <c r="Z55" s="108"/>
      <c r="AA55" s="108"/>
      <c r="AB55" s="108"/>
      <c r="AC55" s="108"/>
      <c r="AD55" s="108"/>
      <c r="AE55" s="108"/>
      <c r="AF55" s="108"/>
      <c r="AG55" s="108"/>
      <c r="AH55" s="108"/>
      <c r="AI55" s="108"/>
      <c r="AJ55" s="108"/>
      <c r="AK55" s="108"/>
      <c r="AL55" s="108"/>
      <c r="AM55" s="108"/>
      <c r="AN55" s="108"/>
      <c r="AO55" s="108"/>
      <c r="AP55" s="108"/>
      <c r="AQ55" s="108"/>
      <c r="AR55" s="108"/>
      <c r="AS55" s="108"/>
      <c r="AT55" s="108"/>
      <c r="AU55" s="108"/>
      <c r="AV55" s="108"/>
      <c r="AW55" s="108">
        <v>1600</v>
      </c>
      <c r="AX55" s="108"/>
      <c r="AY55" s="108"/>
      <c r="AZ55" s="108"/>
      <c r="BA55" s="108"/>
      <c r="BB55" s="108"/>
      <c r="BC55" s="108">
        <v>3000</v>
      </c>
      <c r="BD55" s="109"/>
      <c r="BE55" s="109"/>
      <c r="BF55" s="109"/>
      <c r="BG55" s="109"/>
      <c r="BH55" s="109"/>
      <c r="BI55" s="109"/>
      <c r="BJ55" s="109"/>
      <c r="BK55" s="109"/>
      <c r="BL55" s="109"/>
      <c r="BM55" s="109"/>
      <c r="BN55" s="109"/>
      <c r="BO55" s="109"/>
      <c r="BP55" s="109"/>
      <c r="BQ55" s="109"/>
      <c r="BR55" s="109"/>
      <c r="BS55" s="109"/>
      <c r="BT55" s="109"/>
      <c r="BU55" s="109"/>
      <c r="BV55" s="109"/>
      <c r="BW55" s="109"/>
      <c r="BX55" s="109"/>
      <c r="BY55" s="109"/>
      <c r="BZ55" s="109"/>
      <c r="CA55" s="109"/>
      <c r="CB55" s="109"/>
      <c r="CC55" s="109"/>
      <c r="CD55" s="109"/>
      <c r="CE55" s="109"/>
      <c r="CF55" s="109"/>
      <c r="CG55" s="109"/>
    </row>
    <row r="56" spans="1:85" s="110" customFormat="1" ht="31.5" customHeight="1" x14ac:dyDescent="0.25">
      <c r="A56" s="93">
        <f>IF(L56="","",COUNTA($L$6:$L56))</f>
        <v>29</v>
      </c>
      <c r="B56" s="103" t="s">
        <v>95</v>
      </c>
      <c r="C56" s="103" t="s">
        <v>97</v>
      </c>
      <c r="D56" s="95" t="s">
        <v>7</v>
      </c>
      <c r="E56" s="102" t="s">
        <v>110</v>
      </c>
      <c r="F56" s="102" t="s">
        <v>651</v>
      </c>
      <c r="G56" s="68" t="s">
        <v>557</v>
      </c>
      <c r="H56" s="68" t="s">
        <v>652</v>
      </c>
      <c r="I56" s="68" t="s">
        <v>624</v>
      </c>
      <c r="J56" s="95" t="s">
        <v>116</v>
      </c>
      <c r="K56" s="107">
        <v>22500</v>
      </c>
      <c r="L56" s="107">
        <v>22500</v>
      </c>
      <c r="M56" s="107">
        <v>6200</v>
      </c>
      <c r="N56" s="98" t="s">
        <v>617</v>
      </c>
      <c r="O56" s="90">
        <f t="shared" si="0"/>
        <v>139500000</v>
      </c>
      <c r="P56" s="98" t="s">
        <v>761</v>
      </c>
      <c r="Q56" s="98"/>
      <c r="R56" s="108">
        <v>1500</v>
      </c>
      <c r="S56" s="108"/>
      <c r="T56" s="108"/>
      <c r="U56" s="108"/>
      <c r="V56" s="108"/>
      <c r="W56" s="108"/>
      <c r="X56" s="108"/>
      <c r="Y56" s="108"/>
      <c r="Z56" s="108"/>
      <c r="AA56" s="108"/>
      <c r="AB56" s="108"/>
      <c r="AC56" s="108"/>
      <c r="AD56" s="108"/>
      <c r="AE56" s="108">
        <v>18000</v>
      </c>
      <c r="AF56" s="108"/>
      <c r="AG56" s="108"/>
      <c r="AH56" s="108"/>
      <c r="AI56" s="108"/>
      <c r="AJ56" s="108"/>
      <c r="AK56" s="108"/>
      <c r="AL56" s="108"/>
      <c r="AM56" s="108"/>
      <c r="AN56" s="108"/>
      <c r="AO56" s="108"/>
      <c r="AP56" s="108"/>
      <c r="AQ56" s="108"/>
      <c r="AR56" s="108"/>
      <c r="AS56" s="108"/>
      <c r="AT56" s="108"/>
      <c r="AU56" s="108"/>
      <c r="AV56" s="108"/>
      <c r="AW56" s="108">
        <v>3000</v>
      </c>
      <c r="AX56" s="108"/>
      <c r="AY56" s="108"/>
      <c r="AZ56" s="108"/>
      <c r="BA56" s="108"/>
      <c r="BB56" s="108"/>
      <c r="BC56" s="108"/>
      <c r="BD56" s="109"/>
      <c r="BE56" s="109"/>
      <c r="BF56" s="109"/>
      <c r="BG56" s="109"/>
      <c r="BH56" s="109"/>
      <c r="BI56" s="109"/>
      <c r="BJ56" s="109"/>
      <c r="BK56" s="109"/>
      <c r="BL56" s="109"/>
      <c r="BM56" s="109"/>
      <c r="BN56" s="109"/>
      <c r="BO56" s="109"/>
      <c r="BP56" s="109"/>
      <c r="BQ56" s="109"/>
      <c r="BR56" s="109"/>
      <c r="BS56" s="109"/>
      <c r="BT56" s="109"/>
      <c r="BU56" s="109"/>
      <c r="BV56" s="109"/>
      <c r="BW56" s="109"/>
      <c r="BX56" s="109"/>
      <c r="BY56" s="109"/>
      <c r="BZ56" s="109"/>
      <c r="CA56" s="109"/>
      <c r="CB56" s="109"/>
      <c r="CC56" s="109"/>
      <c r="CD56" s="109"/>
      <c r="CE56" s="109"/>
      <c r="CF56" s="109"/>
      <c r="CG56" s="109"/>
    </row>
    <row r="57" spans="1:85" s="110" customFormat="1" ht="31.5" customHeight="1" x14ac:dyDescent="0.25">
      <c r="A57" s="93">
        <f>IF(L57="","",COUNTA($L$6:$L57))</f>
        <v>30</v>
      </c>
      <c r="B57" s="103" t="s">
        <v>99</v>
      </c>
      <c r="C57" s="103" t="s">
        <v>103</v>
      </c>
      <c r="D57" s="95" t="s">
        <v>23</v>
      </c>
      <c r="E57" s="102" t="s">
        <v>112</v>
      </c>
      <c r="F57" s="102" t="s">
        <v>720</v>
      </c>
      <c r="G57" s="68" t="s">
        <v>217</v>
      </c>
      <c r="H57" s="68" t="s">
        <v>654</v>
      </c>
      <c r="I57" s="68" t="s">
        <v>653</v>
      </c>
      <c r="J57" s="95" t="s">
        <v>118</v>
      </c>
      <c r="K57" s="107">
        <v>6252</v>
      </c>
      <c r="L57" s="107">
        <v>6252</v>
      </c>
      <c r="M57" s="107">
        <v>65000</v>
      </c>
      <c r="N57" s="98" t="s">
        <v>616</v>
      </c>
      <c r="O57" s="90">
        <f t="shared" si="0"/>
        <v>406380000</v>
      </c>
      <c r="P57" s="98" t="s">
        <v>834</v>
      </c>
      <c r="Q57" s="98" t="s">
        <v>835</v>
      </c>
      <c r="R57" s="108"/>
      <c r="S57" s="108"/>
      <c r="T57" s="108"/>
      <c r="U57" s="108"/>
      <c r="V57" s="108"/>
      <c r="W57" s="108"/>
      <c r="X57" s="108"/>
      <c r="Y57" s="108"/>
      <c r="Z57" s="108"/>
      <c r="AA57" s="108"/>
      <c r="AB57" s="108"/>
      <c r="AC57" s="108"/>
      <c r="AD57" s="108">
        <v>1000</v>
      </c>
      <c r="AE57" s="108">
        <v>120</v>
      </c>
      <c r="AF57" s="108">
        <v>1100</v>
      </c>
      <c r="AG57" s="108"/>
      <c r="AH57" s="108"/>
      <c r="AI57" s="108">
        <v>360</v>
      </c>
      <c r="AJ57" s="108"/>
      <c r="AK57" s="108"/>
      <c r="AL57" s="108">
        <v>22</v>
      </c>
      <c r="AM57" s="108"/>
      <c r="AN57" s="108">
        <v>910</v>
      </c>
      <c r="AO57" s="108"/>
      <c r="AP57" s="108"/>
      <c r="AQ57" s="108">
        <v>800</v>
      </c>
      <c r="AR57" s="108"/>
      <c r="AS57" s="108"/>
      <c r="AT57" s="108"/>
      <c r="AU57" s="108"/>
      <c r="AV57" s="108">
        <v>360</v>
      </c>
      <c r="AW57" s="108">
        <v>400</v>
      </c>
      <c r="AX57" s="108"/>
      <c r="AY57" s="108"/>
      <c r="AZ57" s="108">
        <v>180</v>
      </c>
      <c r="BA57" s="108">
        <v>1000</v>
      </c>
      <c r="BB57" s="108"/>
      <c r="BC57" s="108"/>
      <c r="BD57" s="109"/>
      <c r="BE57" s="109"/>
      <c r="BF57" s="109"/>
      <c r="BG57" s="109"/>
      <c r="BH57" s="109"/>
      <c r="BI57" s="109"/>
      <c r="BJ57" s="109"/>
      <c r="BK57" s="109"/>
      <c r="BL57" s="109"/>
      <c r="BM57" s="109"/>
      <c r="BN57" s="109"/>
      <c r="BO57" s="109"/>
      <c r="BP57" s="109"/>
      <c r="BQ57" s="109"/>
      <c r="BR57" s="109"/>
      <c r="BS57" s="109"/>
      <c r="BT57" s="109"/>
      <c r="BU57" s="109"/>
      <c r="BV57" s="109"/>
      <c r="BW57" s="109"/>
      <c r="BX57" s="109"/>
      <c r="BY57" s="109"/>
      <c r="BZ57" s="109"/>
      <c r="CA57" s="109"/>
      <c r="CB57" s="109"/>
      <c r="CC57" s="109"/>
      <c r="CD57" s="109"/>
      <c r="CE57" s="109"/>
      <c r="CF57" s="109"/>
      <c r="CG57" s="109"/>
    </row>
    <row r="58" spans="1:85" s="110" customFormat="1" ht="31.5" customHeight="1" x14ac:dyDescent="0.25">
      <c r="A58" s="93">
        <f>IF(L58="","",COUNTA($L$6:$L58))</f>
        <v>31</v>
      </c>
      <c r="B58" s="103" t="s">
        <v>100</v>
      </c>
      <c r="C58" s="103" t="s">
        <v>104</v>
      </c>
      <c r="D58" s="95" t="s">
        <v>23</v>
      </c>
      <c r="E58" s="102" t="s">
        <v>113</v>
      </c>
      <c r="F58" s="102" t="s">
        <v>721</v>
      </c>
      <c r="G58" s="68" t="s">
        <v>218</v>
      </c>
      <c r="H58" s="68" t="s">
        <v>654</v>
      </c>
      <c r="I58" s="68" t="s">
        <v>653</v>
      </c>
      <c r="J58" s="95" t="s">
        <v>118</v>
      </c>
      <c r="K58" s="107">
        <v>5748</v>
      </c>
      <c r="L58" s="107">
        <v>5748</v>
      </c>
      <c r="M58" s="107">
        <v>57000</v>
      </c>
      <c r="N58" s="98" t="s">
        <v>616</v>
      </c>
      <c r="O58" s="90">
        <f t="shared" si="0"/>
        <v>327636000</v>
      </c>
      <c r="P58" s="98" t="s">
        <v>836</v>
      </c>
      <c r="Q58" s="98" t="s">
        <v>837</v>
      </c>
      <c r="R58" s="108"/>
      <c r="S58" s="108"/>
      <c r="T58" s="108"/>
      <c r="U58" s="108"/>
      <c r="V58" s="108"/>
      <c r="W58" s="108"/>
      <c r="X58" s="108"/>
      <c r="Y58" s="108"/>
      <c r="Z58" s="108"/>
      <c r="AA58" s="108">
        <v>200</v>
      </c>
      <c r="AB58" s="108"/>
      <c r="AC58" s="108"/>
      <c r="AD58" s="108">
        <v>600</v>
      </c>
      <c r="AE58" s="108">
        <v>120</v>
      </c>
      <c r="AF58" s="108">
        <v>1200</v>
      </c>
      <c r="AG58" s="108"/>
      <c r="AH58" s="108"/>
      <c r="AI58" s="108">
        <v>240</v>
      </c>
      <c r="AJ58" s="108"/>
      <c r="AK58" s="108"/>
      <c r="AL58" s="108">
        <v>32</v>
      </c>
      <c r="AM58" s="108"/>
      <c r="AN58" s="108"/>
      <c r="AO58" s="108"/>
      <c r="AP58" s="108"/>
      <c r="AQ58" s="108">
        <v>1800</v>
      </c>
      <c r="AR58" s="108"/>
      <c r="AS58" s="108">
        <v>120</v>
      </c>
      <c r="AT58" s="108"/>
      <c r="AU58" s="108"/>
      <c r="AV58" s="108">
        <v>144</v>
      </c>
      <c r="AW58" s="108">
        <v>800</v>
      </c>
      <c r="AX58" s="108"/>
      <c r="AY58" s="108"/>
      <c r="AZ58" s="108">
        <v>240</v>
      </c>
      <c r="BA58" s="108">
        <v>252</v>
      </c>
      <c r="BB58" s="108"/>
      <c r="BC58" s="108"/>
      <c r="BD58" s="109"/>
      <c r="BE58" s="109"/>
      <c r="BF58" s="109"/>
      <c r="BG58" s="109"/>
      <c r="BH58" s="109"/>
      <c r="BI58" s="109"/>
      <c r="BJ58" s="109"/>
      <c r="BK58" s="109"/>
      <c r="BL58" s="109"/>
      <c r="BM58" s="109"/>
      <c r="BN58" s="109"/>
      <c r="BO58" s="109"/>
      <c r="BP58" s="109"/>
      <c r="BQ58" s="109"/>
      <c r="BR58" s="109"/>
      <c r="BS58" s="109"/>
      <c r="BT58" s="109"/>
      <c r="BU58" s="109"/>
      <c r="BV58" s="109"/>
      <c r="BW58" s="109"/>
      <c r="BX58" s="109"/>
      <c r="BY58" s="109"/>
      <c r="BZ58" s="109"/>
      <c r="CA58" s="109"/>
      <c r="CB58" s="109"/>
      <c r="CC58" s="109"/>
      <c r="CD58" s="109"/>
      <c r="CE58" s="109"/>
      <c r="CF58" s="109"/>
      <c r="CG58" s="109"/>
    </row>
    <row r="59" spans="1:85" s="110" customFormat="1" ht="31.5" customHeight="1" x14ac:dyDescent="0.25">
      <c r="A59" s="93">
        <f>IF(L59="","",COUNTA($L$6:$L59))</f>
        <v>32</v>
      </c>
      <c r="B59" s="103" t="s">
        <v>101</v>
      </c>
      <c r="C59" s="103" t="s">
        <v>543</v>
      </c>
      <c r="D59" s="95" t="s">
        <v>23</v>
      </c>
      <c r="E59" s="102" t="s">
        <v>114</v>
      </c>
      <c r="F59" s="102" t="s">
        <v>722</v>
      </c>
      <c r="G59" s="68" t="s">
        <v>219</v>
      </c>
      <c r="H59" s="68" t="s">
        <v>723</v>
      </c>
      <c r="I59" s="68" t="s">
        <v>653</v>
      </c>
      <c r="J59" s="95" t="s">
        <v>118</v>
      </c>
      <c r="K59" s="107">
        <v>3738</v>
      </c>
      <c r="L59" s="107">
        <v>3738</v>
      </c>
      <c r="M59" s="107">
        <v>57000</v>
      </c>
      <c r="N59" s="98" t="s">
        <v>616</v>
      </c>
      <c r="O59" s="90">
        <f t="shared" si="0"/>
        <v>213066000</v>
      </c>
      <c r="P59" s="98" t="s">
        <v>838</v>
      </c>
      <c r="Q59" s="98" t="s">
        <v>839</v>
      </c>
      <c r="R59" s="108"/>
      <c r="S59" s="108"/>
      <c r="T59" s="108"/>
      <c r="U59" s="108"/>
      <c r="V59" s="108"/>
      <c r="W59" s="108"/>
      <c r="X59" s="108"/>
      <c r="Y59" s="108"/>
      <c r="Z59" s="108"/>
      <c r="AA59" s="108"/>
      <c r="AB59" s="108"/>
      <c r="AC59" s="108"/>
      <c r="AD59" s="108">
        <v>50</v>
      </c>
      <c r="AE59" s="108">
        <v>120</v>
      </c>
      <c r="AF59" s="108">
        <v>1350</v>
      </c>
      <c r="AG59" s="108"/>
      <c r="AH59" s="108"/>
      <c r="AI59" s="108">
        <v>360</v>
      </c>
      <c r="AJ59" s="108"/>
      <c r="AK59" s="108"/>
      <c r="AL59" s="108"/>
      <c r="AM59" s="108"/>
      <c r="AN59" s="108">
        <v>910</v>
      </c>
      <c r="AO59" s="108"/>
      <c r="AP59" s="108"/>
      <c r="AQ59" s="108">
        <v>60</v>
      </c>
      <c r="AR59" s="108"/>
      <c r="AS59" s="108"/>
      <c r="AT59" s="108"/>
      <c r="AU59" s="108"/>
      <c r="AV59" s="108">
        <v>180</v>
      </c>
      <c r="AW59" s="108">
        <v>400</v>
      </c>
      <c r="AX59" s="108"/>
      <c r="AY59" s="108"/>
      <c r="AZ59" s="108">
        <v>200</v>
      </c>
      <c r="BA59" s="108">
        <v>108</v>
      </c>
      <c r="BB59" s="108"/>
      <c r="BC59" s="108"/>
      <c r="BD59" s="109"/>
      <c r="BE59" s="109"/>
      <c r="BF59" s="109"/>
      <c r="BG59" s="109"/>
      <c r="BH59" s="109"/>
      <c r="BI59" s="109"/>
      <c r="BJ59" s="109"/>
      <c r="BK59" s="109"/>
      <c r="BL59" s="109"/>
      <c r="BM59" s="109"/>
      <c r="BN59" s="109"/>
      <c r="BO59" s="109"/>
      <c r="BP59" s="109"/>
      <c r="BQ59" s="109"/>
      <c r="BR59" s="109"/>
      <c r="BS59" s="109"/>
      <c r="BT59" s="109"/>
      <c r="BU59" s="109"/>
      <c r="BV59" s="109"/>
      <c r="BW59" s="109"/>
      <c r="BX59" s="109"/>
      <c r="BY59" s="109"/>
      <c r="BZ59" s="109"/>
      <c r="CA59" s="109"/>
      <c r="CB59" s="109"/>
      <c r="CC59" s="109"/>
      <c r="CD59" s="109"/>
      <c r="CE59" s="109"/>
      <c r="CF59" s="109"/>
      <c r="CG59" s="109"/>
    </row>
    <row r="60" spans="1:85" s="110" customFormat="1" ht="31.5" customHeight="1" x14ac:dyDescent="0.25">
      <c r="A60" s="93">
        <f>IF(L60="","",COUNTA($L$6:$L60))</f>
        <v>33</v>
      </c>
      <c r="B60" s="103" t="s">
        <v>105</v>
      </c>
      <c r="C60" s="103" t="s">
        <v>519</v>
      </c>
      <c r="D60" s="95"/>
      <c r="E60" s="102" t="s">
        <v>115</v>
      </c>
      <c r="F60" s="102" t="s">
        <v>724</v>
      </c>
      <c r="G60" s="68" t="s">
        <v>602</v>
      </c>
      <c r="H60" s="68" t="s">
        <v>725</v>
      </c>
      <c r="I60" s="68" t="s">
        <v>655</v>
      </c>
      <c r="J60" s="95" t="s">
        <v>84</v>
      </c>
      <c r="K60" s="107">
        <v>9258</v>
      </c>
      <c r="L60" s="107">
        <v>9258</v>
      </c>
      <c r="M60" s="107">
        <v>15750</v>
      </c>
      <c r="N60" s="98" t="s">
        <v>616</v>
      </c>
      <c r="O60" s="90">
        <f t="shared" si="0"/>
        <v>145813500</v>
      </c>
      <c r="P60" s="98" t="s">
        <v>840</v>
      </c>
      <c r="Q60" s="98"/>
      <c r="R60" s="108">
        <v>1000</v>
      </c>
      <c r="S60" s="108">
        <v>10</v>
      </c>
      <c r="T60" s="108">
        <v>5</v>
      </c>
      <c r="U60" s="108">
        <v>200</v>
      </c>
      <c r="V60" s="108">
        <v>240</v>
      </c>
      <c r="W60" s="108">
        <v>80</v>
      </c>
      <c r="X60" s="108">
        <v>78</v>
      </c>
      <c r="Y60" s="108">
        <v>1000</v>
      </c>
      <c r="Z60" s="108">
        <v>120</v>
      </c>
      <c r="AA60" s="108">
        <v>350</v>
      </c>
      <c r="AB60" s="108">
        <v>1000</v>
      </c>
      <c r="AC60" s="108">
        <v>210</v>
      </c>
      <c r="AD60" s="108">
        <v>130</v>
      </c>
      <c r="AE60" s="108">
        <v>65</v>
      </c>
      <c r="AF60" s="108">
        <v>260</v>
      </c>
      <c r="AG60" s="108">
        <v>80</v>
      </c>
      <c r="AH60" s="108">
        <v>275</v>
      </c>
      <c r="AI60" s="108">
        <v>200</v>
      </c>
      <c r="AJ60" s="108">
        <v>325</v>
      </c>
      <c r="AK60" s="108">
        <v>150</v>
      </c>
      <c r="AL60" s="108">
        <v>23</v>
      </c>
      <c r="AM60" s="108">
        <v>156</v>
      </c>
      <c r="AN60" s="108">
        <v>234</v>
      </c>
      <c r="AO60" s="108">
        <v>100</v>
      </c>
      <c r="AP60" s="108">
        <v>70</v>
      </c>
      <c r="AQ60" s="108">
        <v>100</v>
      </c>
      <c r="AR60" s="108">
        <v>40</v>
      </c>
      <c r="AS60" s="108">
        <v>30</v>
      </c>
      <c r="AT60" s="108">
        <v>25</v>
      </c>
      <c r="AU60" s="108">
        <v>280</v>
      </c>
      <c r="AV60" s="108">
        <v>250</v>
      </c>
      <c r="AW60" s="108">
        <v>320</v>
      </c>
      <c r="AX60" s="108">
        <v>40</v>
      </c>
      <c r="AY60" s="108">
        <v>240</v>
      </c>
      <c r="AZ60" s="108">
        <v>150</v>
      </c>
      <c r="BA60" s="108">
        <v>300</v>
      </c>
      <c r="BB60" s="108">
        <v>200</v>
      </c>
      <c r="BC60" s="108">
        <v>150</v>
      </c>
      <c r="BD60" s="109">
        <v>80</v>
      </c>
      <c r="BE60" s="109">
        <v>30</v>
      </c>
      <c r="BF60" s="109">
        <v>70</v>
      </c>
      <c r="BG60" s="109">
        <v>70</v>
      </c>
      <c r="BH60" s="109"/>
      <c r="BI60" s="109">
        <v>20</v>
      </c>
      <c r="BJ60" s="109"/>
      <c r="BK60" s="109">
        <v>12</v>
      </c>
      <c r="BL60" s="109">
        <v>10</v>
      </c>
      <c r="BM60" s="109">
        <v>10</v>
      </c>
      <c r="BN60" s="109">
        <v>5</v>
      </c>
      <c r="BO60" s="109">
        <v>15</v>
      </c>
      <c r="BP60" s="109">
        <v>5</v>
      </c>
      <c r="BQ60" s="109">
        <v>20</v>
      </c>
      <c r="BR60" s="109">
        <v>15</v>
      </c>
      <c r="BS60" s="109">
        <v>10</v>
      </c>
      <c r="BT60" s="109">
        <v>50</v>
      </c>
      <c r="BU60" s="109">
        <v>15</v>
      </c>
      <c r="BV60" s="109">
        <v>10</v>
      </c>
      <c r="BW60" s="109">
        <v>60</v>
      </c>
      <c r="BX60" s="109"/>
      <c r="BY60" s="109">
        <v>5</v>
      </c>
      <c r="BZ60" s="109">
        <v>20</v>
      </c>
      <c r="CA60" s="109">
        <v>70</v>
      </c>
      <c r="CB60" s="109">
        <v>15</v>
      </c>
      <c r="CC60" s="109">
        <v>10</v>
      </c>
      <c r="CD60" s="109">
        <v>10</v>
      </c>
      <c r="CE60" s="109">
        <v>50</v>
      </c>
      <c r="CF60" s="109">
        <v>5</v>
      </c>
      <c r="CG60" s="109">
        <v>80</v>
      </c>
    </row>
    <row r="61" spans="1:85" s="10" customFormat="1" ht="27" customHeight="1" x14ac:dyDescent="0.25">
      <c r="A61" s="29"/>
      <c r="B61" s="55"/>
      <c r="C61" s="55"/>
      <c r="D61" s="29"/>
      <c r="E61" s="38" t="s">
        <v>213</v>
      </c>
      <c r="F61" s="38"/>
      <c r="G61" s="7"/>
      <c r="H61" s="7"/>
      <c r="I61" s="7"/>
      <c r="J61" s="29"/>
      <c r="K61" s="59"/>
      <c r="L61" s="22"/>
      <c r="M61" s="22"/>
      <c r="N61" s="22"/>
      <c r="O61" s="22"/>
      <c r="P61" s="22"/>
      <c r="Q61" s="22"/>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row>
    <row r="62" spans="1:85" s="10" customFormat="1" ht="27" customHeight="1" x14ac:dyDescent="0.25">
      <c r="A62" s="29"/>
      <c r="B62" s="55"/>
      <c r="C62" s="55"/>
      <c r="D62" s="29"/>
      <c r="E62" s="38" t="s">
        <v>40</v>
      </c>
      <c r="F62" s="38"/>
      <c r="G62" s="7"/>
      <c r="H62" s="7"/>
      <c r="I62" s="7"/>
      <c r="J62" s="29"/>
      <c r="K62" s="59"/>
      <c r="L62" s="22"/>
      <c r="M62" s="22"/>
      <c r="N62" s="22"/>
      <c r="O62" s="22"/>
      <c r="P62" s="22"/>
      <c r="Q62" s="22"/>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27"/>
      <c r="CB62" s="27"/>
      <c r="CC62" s="27"/>
      <c r="CD62" s="27"/>
      <c r="CE62" s="27"/>
      <c r="CF62" s="27"/>
      <c r="CG62" s="27"/>
    </row>
    <row r="63" spans="1:85" s="10" customFormat="1" ht="27" customHeight="1" x14ac:dyDescent="0.25">
      <c r="A63" s="2">
        <f>IF(L63="","",COUNTA($L$8:$L63))</f>
        <v>32</v>
      </c>
      <c r="B63" s="24" t="s">
        <v>119</v>
      </c>
      <c r="C63" s="24" t="s">
        <v>119</v>
      </c>
      <c r="D63" s="29" t="s">
        <v>1</v>
      </c>
      <c r="E63" s="8" t="s">
        <v>153</v>
      </c>
      <c r="F63" s="8" t="s">
        <v>656</v>
      </c>
      <c r="G63" s="7" t="s">
        <v>1002</v>
      </c>
      <c r="H63" s="7" t="s">
        <v>650</v>
      </c>
      <c r="I63" s="7" t="s">
        <v>657</v>
      </c>
      <c r="J63" s="29" t="s">
        <v>84</v>
      </c>
      <c r="K63" s="13">
        <v>752</v>
      </c>
      <c r="L63" s="39">
        <v>752</v>
      </c>
      <c r="M63" s="13">
        <v>210000</v>
      </c>
      <c r="N63" s="22" t="s">
        <v>620</v>
      </c>
      <c r="O63" s="90">
        <f t="shared" ref="O63:O126" si="1">K63*M63</f>
        <v>157920000</v>
      </c>
      <c r="P63" s="13">
        <v>6162</v>
      </c>
      <c r="Q63" s="59">
        <v>0</v>
      </c>
      <c r="R63" s="27">
        <v>50</v>
      </c>
      <c r="S63" s="27"/>
      <c r="T63" s="27"/>
      <c r="U63" s="27">
        <v>30</v>
      </c>
      <c r="V63" s="27">
        <v>300</v>
      </c>
      <c r="W63" s="27"/>
      <c r="X63" s="27"/>
      <c r="Y63" s="27">
        <v>50</v>
      </c>
      <c r="Z63" s="27"/>
      <c r="AA63" s="27"/>
      <c r="AB63" s="27"/>
      <c r="AC63" s="27"/>
      <c r="AD63" s="27"/>
      <c r="AE63" s="27"/>
      <c r="AF63" s="27"/>
      <c r="AG63" s="27"/>
      <c r="AH63" s="27">
        <v>50</v>
      </c>
      <c r="AI63" s="27"/>
      <c r="AJ63" s="27"/>
      <c r="AK63" s="27"/>
      <c r="AL63" s="27"/>
      <c r="AM63" s="27">
        <v>50</v>
      </c>
      <c r="AN63" s="27">
        <v>52</v>
      </c>
      <c r="AO63" s="27"/>
      <c r="AP63" s="27"/>
      <c r="AQ63" s="27">
        <v>100</v>
      </c>
      <c r="AR63" s="27"/>
      <c r="AS63" s="27"/>
      <c r="AT63" s="27"/>
      <c r="AU63" s="27"/>
      <c r="AV63" s="27"/>
      <c r="AW63" s="27">
        <v>40</v>
      </c>
      <c r="AX63" s="27"/>
      <c r="AY63" s="27"/>
      <c r="AZ63" s="27"/>
      <c r="BA63" s="27"/>
      <c r="BB63" s="27"/>
      <c r="BC63" s="27"/>
      <c r="BD63" s="27"/>
      <c r="BE63" s="27">
        <v>20</v>
      </c>
      <c r="BF63" s="27"/>
      <c r="BG63" s="27"/>
      <c r="BH63" s="27"/>
      <c r="BI63" s="27"/>
      <c r="BJ63" s="27">
        <v>10</v>
      </c>
      <c r="BK63" s="27"/>
      <c r="BL63" s="27"/>
      <c r="BM63" s="27"/>
      <c r="BN63" s="27"/>
      <c r="BO63" s="27"/>
      <c r="BP63" s="27"/>
      <c r="BQ63" s="27"/>
      <c r="BR63" s="27"/>
      <c r="BS63" s="27"/>
      <c r="BT63" s="27"/>
      <c r="BU63" s="27"/>
      <c r="BV63" s="27"/>
      <c r="BW63" s="27"/>
      <c r="BX63" s="27"/>
      <c r="BY63" s="27"/>
      <c r="BZ63" s="27"/>
      <c r="CA63" s="27"/>
      <c r="CB63" s="27"/>
      <c r="CC63" s="27"/>
      <c r="CD63" s="27"/>
      <c r="CE63" s="27"/>
      <c r="CF63" s="27"/>
      <c r="CG63" s="27"/>
    </row>
    <row r="64" spans="1:85" s="10" customFormat="1" ht="27" customHeight="1" x14ac:dyDescent="0.25">
      <c r="A64" s="2">
        <f>IF(L64="","",COUNTA($L$8:$L64))</f>
        <v>33</v>
      </c>
      <c r="B64" s="24" t="s">
        <v>120</v>
      </c>
      <c r="C64" s="24" t="s">
        <v>120</v>
      </c>
      <c r="D64" s="29" t="s">
        <v>1</v>
      </c>
      <c r="E64" s="8" t="s">
        <v>154</v>
      </c>
      <c r="F64" s="8" t="s">
        <v>658</v>
      </c>
      <c r="G64" s="7" t="s">
        <v>1004</v>
      </c>
      <c r="H64" s="7" t="s">
        <v>650</v>
      </c>
      <c r="I64" s="7" t="s">
        <v>657</v>
      </c>
      <c r="J64" s="29" t="s">
        <v>84</v>
      </c>
      <c r="K64" s="13">
        <v>397</v>
      </c>
      <c r="L64" s="39">
        <v>397</v>
      </c>
      <c r="M64" s="13">
        <v>250000</v>
      </c>
      <c r="N64" s="22" t="s">
        <v>620</v>
      </c>
      <c r="O64" s="90">
        <f t="shared" si="1"/>
        <v>99250000</v>
      </c>
      <c r="P64" s="13">
        <v>6163</v>
      </c>
      <c r="Q64" s="59">
        <v>0</v>
      </c>
      <c r="R64" s="27">
        <v>50</v>
      </c>
      <c r="S64" s="27"/>
      <c r="T64" s="27"/>
      <c r="U64" s="27">
        <v>40</v>
      </c>
      <c r="V64" s="27"/>
      <c r="W64" s="27"/>
      <c r="X64" s="27"/>
      <c r="Y64" s="27">
        <v>50</v>
      </c>
      <c r="Z64" s="27"/>
      <c r="AA64" s="27"/>
      <c r="AB64" s="27"/>
      <c r="AC64" s="27"/>
      <c r="AD64" s="27">
        <v>15</v>
      </c>
      <c r="AE64" s="27">
        <v>70</v>
      </c>
      <c r="AF64" s="27"/>
      <c r="AG64" s="27"/>
      <c r="AH64" s="27">
        <v>50</v>
      </c>
      <c r="AI64" s="27"/>
      <c r="AJ64" s="27"/>
      <c r="AK64" s="27"/>
      <c r="AL64" s="27"/>
      <c r="AM64" s="27"/>
      <c r="AN64" s="27"/>
      <c r="AO64" s="27"/>
      <c r="AP64" s="27"/>
      <c r="AQ64" s="27"/>
      <c r="AR64" s="27"/>
      <c r="AS64" s="27"/>
      <c r="AT64" s="27"/>
      <c r="AU64" s="27"/>
      <c r="AV64" s="27"/>
      <c r="AW64" s="27"/>
      <c r="AX64" s="27"/>
      <c r="AY64" s="27"/>
      <c r="AZ64" s="27"/>
      <c r="BA64" s="27">
        <v>120</v>
      </c>
      <c r="BB64" s="27"/>
      <c r="BC64" s="27"/>
      <c r="BD64" s="27"/>
      <c r="BE64" s="27"/>
      <c r="BF64" s="27"/>
      <c r="BG64" s="27"/>
      <c r="BH64" s="27"/>
      <c r="BI64" s="27"/>
      <c r="BJ64" s="27">
        <v>2</v>
      </c>
      <c r="BK64" s="27"/>
      <c r="BL64" s="27"/>
      <c r="BM64" s="27"/>
      <c r="BN64" s="27"/>
      <c r="BO64" s="27"/>
      <c r="BP64" s="27"/>
      <c r="BQ64" s="27"/>
      <c r="BR64" s="27"/>
      <c r="BS64" s="27"/>
      <c r="BT64" s="27"/>
      <c r="BU64" s="27"/>
      <c r="BV64" s="27"/>
      <c r="BW64" s="27"/>
      <c r="BX64" s="27"/>
      <c r="BY64" s="27"/>
      <c r="BZ64" s="27"/>
      <c r="CA64" s="27"/>
      <c r="CB64" s="27"/>
      <c r="CC64" s="27"/>
      <c r="CD64" s="27"/>
      <c r="CE64" s="27"/>
      <c r="CF64" s="27"/>
      <c r="CG64" s="27"/>
    </row>
    <row r="65" spans="1:85" s="10" customFormat="1" ht="27" customHeight="1" x14ac:dyDescent="0.25">
      <c r="A65" s="2" t="str">
        <f>IF(L65="","",COUNTA($L$8:$L65))</f>
        <v/>
      </c>
      <c r="B65" s="24"/>
      <c r="C65" s="24"/>
      <c r="D65" s="29"/>
      <c r="E65" s="38" t="s">
        <v>214</v>
      </c>
      <c r="F65" s="8"/>
      <c r="G65" s="7"/>
      <c r="H65" s="7"/>
      <c r="I65" s="7"/>
      <c r="J65" s="29"/>
      <c r="K65" s="59"/>
      <c r="L65" s="13"/>
      <c r="M65" s="13"/>
      <c r="N65" s="22"/>
      <c r="O65" s="90"/>
      <c r="P65" s="13"/>
      <c r="Q65" s="59"/>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row>
    <row r="66" spans="1:85" s="10" customFormat="1" ht="27" customHeight="1" x14ac:dyDescent="0.25">
      <c r="A66" s="2" t="str">
        <f>IF(L66="","",COUNTA($L$8:$L66))</f>
        <v/>
      </c>
      <c r="B66" s="24"/>
      <c r="C66" s="24"/>
      <c r="D66" s="29"/>
      <c r="E66" s="38" t="s">
        <v>41</v>
      </c>
      <c r="F66" s="8"/>
      <c r="G66" s="7"/>
      <c r="H66" s="7"/>
      <c r="I66" s="7"/>
      <c r="J66" s="29"/>
      <c r="K66" s="59"/>
      <c r="L66" s="13"/>
      <c r="M66" s="13"/>
      <c r="N66" s="22"/>
      <c r="O66" s="90"/>
      <c r="P66" s="13"/>
      <c r="Q66" s="59"/>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27"/>
      <c r="CB66" s="27"/>
      <c r="CC66" s="27"/>
      <c r="CD66" s="27"/>
      <c r="CE66" s="27"/>
      <c r="CF66" s="27"/>
      <c r="CG66" s="27"/>
    </row>
    <row r="67" spans="1:85" s="10" customFormat="1" ht="27" customHeight="1" x14ac:dyDescent="0.25">
      <c r="A67" s="2">
        <f>IF(L67="","",COUNTA($L$8:$L67))</f>
        <v>34</v>
      </c>
      <c r="B67" s="24" t="s">
        <v>429</v>
      </c>
      <c r="C67" s="24" t="s">
        <v>122</v>
      </c>
      <c r="D67" s="7" t="s">
        <v>2</v>
      </c>
      <c r="E67" s="8" t="s">
        <v>261</v>
      </c>
      <c r="F67" s="8" t="s">
        <v>679</v>
      </c>
      <c r="G67" s="7" t="s">
        <v>558</v>
      </c>
      <c r="H67" s="7" t="s">
        <v>680</v>
      </c>
      <c r="I67" s="7" t="s">
        <v>681</v>
      </c>
      <c r="J67" s="29" t="s">
        <v>85</v>
      </c>
      <c r="K67" s="13">
        <v>7280</v>
      </c>
      <c r="L67" s="13">
        <v>7280</v>
      </c>
      <c r="M67" s="13">
        <v>8800</v>
      </c>
      <c r="N67" s="22" t="s">
        <v>648</v>
      </c>
      <c r="O67" s="90">
        <f t="shared" si="1"/>
        <v>64064000</v>
      </c>
      <c r="P67" s="13" t="s">
        <v>841</v>
      </c>
      <c r="Q67" s="59">
        <v>0</v>
      </c>
      <c r="R67" s="27">
        <v>60</v>
      </c>
      <c r="S67" s="27"/>
      <c r="T67" s="27"/>
      <c r="U67" s="27"/>
      <c r="V67" s="27"/>
      <c r="W67" s="27"/>
      <c r="X67" s="27"/>
      <c r="Y67" s="27"/>
      <c r="Z67" s="27"/>
      <c r="AA67" s="27"/>
      <c r="AB67" s="27"/>
      <c r="AC67" s="27"/>
      <c r="AD67" s="27"/>
      <c r="AE67" s="27"/>
      <c r="AF67" s="27">
        <v>2400</v>
      </c>
      <c r="AG67" s="27"/>
      <c r="AH67" s="27">
        <v>1000</v>
      </c>
      <c r="AI67" s="27"/>
      <c r="AJ67" s="27">
        <v>100</v>
      </c>
      <c r="AK67" s="27">
        <v>200</v>
      </c>
      <c r="AL67" s="27"/>
      <c r="AM67" s="27">
        <v>200</v>
      </c>
      <c r="AN67" s="27">
        <v>910</v>
      </c>
      <c r="AO67" s="27">
        <v>200</v>
      </c>
      <c r="AP67" s="27"/>
      <c r="AQ67" s="27">
        <v>1500</v>
      </c>
      <c r="AR67" s="27"/>
      <c r="AS67" s="27">
        <v>120</v>
      </c>
      <c r="AT67" s="27"/>
      <c r="AU67" s="27"/>
      <c r="AV67" s="27"/>
      <c r="AW67" s="27">
        <v>80</v>
      </c>
      <c r="AX67" s="27"/>
      <c r="AY67" s="27">
        <v>180</v>
      </c>
      <c r="AZ67" s="27"/>
      <c r="BA67" s="27"/>
      <c r="BB67" s="27">
        <v>150</v>
      </c>
      <c r="BC67" s="27">
        <v>150</v>
      </c>
      <c r="BD67" s="27"/>
      <c r="BE67" s="27"/>
      <c r="BF67" s="27"/>
      <c r="BG67" s="27"/>
      <c r="BH67" s="27"/>
      <c r="BI67" s="27"/>
      <c r="BJ67" s="27">
        <v>10</v>
      </c>
      <c r="BK67" s="27"/>
      <c r="BL67" s="27"/>
      <c r="BM67" s="27"/>
      <c r="BN67" s="27"/>
      <c r="BO67" s="27"/>
      <c r="BP67" s="27"/>
      <c r="BQ67" s="27"/>
      <c r="BR67" s="27"/>
      <c r="BS67" s="27"/>
      <c r="BT67" s="27"/>
      <c r="BU67" s="27"/>
      <c r="BV67" s="27"/>
      <c r="BW67" s="27"/>
      <c r="BX67" s="27"/>
      <c r="BY67" s="27"/>
      <c r="BZ67" s="27"/>
      <c r="CA67" s="27"/>
      <c r="CB67" s="27"/>
      <c r="CC67" s="27"/>
      <c r="CD67" s="27"/>
      <c r="CE67" s="27"/>
      <c r="CF67" s="27"/>
      <c r="CG67" s="27">
        <v>20</v>
      </c>
    </row>
    <row r="68" spans="1:85" s="10" customFormat="1" ht="27" customHeight="1" x14ac:dyDescent="0.25">
      <c r="A68" s="2">
        <f>IF(L68="","",COUNTA($L$8:$L68))</f>
        <v>35</v>
      </c>
      <c r="B68" s="24" t="s">
        <v>121</v>
      </c>
      <c r="C68" s="24" t="s">
        <v>123</v>
      </c>
      <c r="D68" s="7" t="s">
        <v>2</v>
      </c>
      <c r="E68" s="8" t="s">
        <v>262</v>
      </c>
      <c r="F68" s="8" t="s">
        <v>682</v>
      </c>
      <c r="G68" s="7" t="s">
        <v>1005</v>
      </c>
      <c r="H68" s="7" t="s">
        <v>680</v>
      </c>
      <c r="I68" s="7" t="s">
        <v>681</v>
      </c>
      <c r="J68" s="29" t="s">
        <v>85</v>
      </c>
      <c r="K68" s="13">
        <v>1606</v>
      </c>
      <c r="L68" s="39">
        <v>1606</v>
      </c>
      <c r="M68" s="13">
        <v>15500</v>
      </c>
      <c r="N68" s="22" t="s">
        <v>648</v>
      </c>
      <c r="O68" s="90">
        <f t="shared" si="1"/>
        <v>24893000</v>
      </c>
      <c r="P68" s="13" t="s">
        <v>842</v>
      </c>
      <c r="Q68" s="59">
        <v>0</v>
      </c>
      <c r="R68" s="27">
        <v>200</v>
      </c>
      <c r="S68" s="27"/>
      <c r="T68" s="27">
        <v>250</v>
      </c>
      <c r="U68" s="27"/>
      <c r="V68" s="27"/>
      <c r="W68" s="27"/>
      <c r="X68" s="27"/>
      <c r="Y68" s="27"/>
      <c r="Z68" s="27"/>
      <c r="AA68" s="27"/>
      <c r="AB68" s="27"/>
      <c r="AC68" s="27"/>
      <c r="AD68" s="27"/>
      <c r="AE68" s="27"/>
      <c r="AF68" s="27"/>
      <c r="AG68" s="27"/>
      <c r="AH68" s="27">
        <v>350</v>
      </c>
      <c r="AI68" s="27">
        <v>500</v>
      </c>
      <c r="AJ68" s="27">
        <v>130</v>
      </c>
      <c r="AK68" s="27">
        <v>36</v>
      </c>
      <c r="AL68" s="27"/>
      <c r="AM68" s="27"/>
      <c r="AN68" s="27"/>
      <c r="AO68" s="27"/>
      <c r="AP68" s="27"/>
      <c r="AQ68" s="27"/>
      <c r="AR68" s="27"/>
      <c r="AS68" s="27"/>
      <c r="AT68" s="27"/>
      <c r="AU68" s="27"/>
      <c r="AV68" s="27"/>
      <c r="AW68" s="27">
        <v>80</v>
      </c>
      <c r="AX68" s="27"/>
      <c r="AY68" s="27"/>
      <c r="AZ68" s="27"/>
      <c r="BA68" s="27"/>
      <c r="BB68" s="27">
        <v>50</v>
      </c>
      <c r="BC68" s="27"/>
      <c r="BD68" s="27"/>
      <c r="BE68" s="27"/>
      <c r="BF68" s="27"/>
      <c r="BG68" s="27"/>
      <c r="BH68" s="27"/>
      <c r="BI68" s="27"/>
      <c r="BJ68" s="27">
        <v>10</v>
      </c>
      <c r="BK68" s="27"/>
      <c r="BL68" s="27"/>
      <c r="BM68" s="27"/>
      <c r="BN68" s="27"/>
      <c r="BO68" s="27"/>
      <c r="BP68" s="27"/>
      <c r="BQ68" s="27"/>
      <c r="BR68" s="27"/>
      <c r="BS68" s="27"/>
      <c r="BT68" s="27"/>
      <c r="BU68" s="27"/>
      <c r="BV68" s="27"/>
      <c r="BW68" s="27"/>
      <c r="BX68" s="27"/>
      <c r="BY68" s="27"/>
      <c r="BZ68" s="27"/>
      <c r="CA68" s="27"/>
      <c r="CB68" s="27"/>
      <c r="CC68" s="27"/>
      <c r="CD68" s="27"/>
      <c r="CE68" s="27"/>
      <c r="CF68" s="27"/>
      <c r="CG68" s="27"/>
    </row>
    <row r="69" spans="1:85" s="10" customFormat="1" ht="27" customHeight="1" x14ac:dyDescent="0.25">
      <c r="A69" s="2" t="str">
        <f>IF(L69="","",COUNTA($L$8:$L69))</f>
        <v/>
      </c>
      <c r="B69" s="24"/>
      <c r="C69" s="24"/>
      <c r="D69" s="29"/>
      <c r="E69" s="38" t="s">
        <v>215</v>
      </c>
      <c r="F69" s="8"/>
      <c r="G69" s="7"/>
      <c r="H69" s="7"/>
      <c r="I69" s="7"/>
      <c r="J69" s="29"/>
      <c r="K69" s="59"/>
      <c r="L69" s="13"/>
      <c r="M69" s="13"/>
      <c r="N69" s="22"/>
      <c r="O69" s="90"/>
      <c r="P69" s="13"/>
      <c r="Q69" s="59"/>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row>
    <row r="70" spans="1:85" s="10" customFormat="1" ht="27" customHeight="1" x14ac:dyDescent="0.25">
      <c r="A70" s="2" t="str">
        <f>IF(L70="","",COUNTA($L$8:$L70))</f>
        <v/>
      </c>
      <c r="B70" s="24"/>
      <c r="C70" s="24"/>
      <c r="D70" s="29"/>
      <c r="E70" s="38" t="s">
        <v>108</v>
      </c>
      <c r="F70" s="8"/>
      <c r="G70" s="7"/>
      <c r="H70" s="7"/>
      <c r="I70" s="7"/>
      <c r="J70" s="29"/>
      <c r="K70" s="59"/>
      <c r="L70" s="13"/>
      <c r="M70" s="13"/>
      <c r="N70" s="22"/>
      <c r="O70" s="90"/>
      <c r="P70" s="13"/>
      <c r="Q70" s="59"/>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c r="BU70" s="27"/>
      <c r="BV70" s="27"/>
      <c r="BW70" s="27"/>
      <c r="BX70" s="27"/>
      <c r="BY70" s="27"/>
      <c r="BZ70" s="27"/>
      <c r="CA70" s="27"/>
      <c r="CB70" s="27"/>
      <c r="CC70" s="27"/>
      <c r="CD70" s="27"/>
      <c r="CE70" s="27"/>
      <c r="CF70" s="27"/>
      <c r="CG70" s="27"/>
    </row>
    <row r="71" spans="1:85" s="10" customFormat="1" ht="27" customHeight="1" x14ac:dyDescent="0.25">
      <c r="A71" s="2">
        <f>IF(L71="","",COUNTA($L$8:$L71))</f>
        <v>36</v>
      </c>
      <c r="B71" s="24" t="s">
        <v>124</v>
      </c>
      <c r="C71" s="24" t="s">
        <v>125</v>
      </c>
      <c r="D71" s="7" t="s">
        <v>8</v>
      </c>
      <c r="E71" s="8" t="s">
        <v>155</v>
      </c>
      <c r="F71" s="8" t="s">
        <v>683</v>
      </c>
      <c r="G71" s="7" t="s">
        <v>1006</v>
      </c>
      <c r="H71" s="7" t="s">
        <v>684</v>
      </c>
      <c r="I71" s="7" t="s">
        <v>685</v>
      </c>
      <c r="J71" s="29" t="s">
        <v>93</v>
      </c>
      <c r="K71" s="59"/>
      <c r="L71" s="39">
        <v>17600</v>
      </c>
      <c r="M71" s="13">
        <v>3500</v>
      </c>
      <c r="N71" s="22" t="s">
        <v>616</v>
      </c>
      <c r="O71" s="90"/>
      <c r="P71" s="13"/>
      <c r="Q71" s="59"/>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row>
    <row r="72" spans="1:85" s="10" customFormat="1" ht="27" customHeight="1" x14ac:dyDescent="0.25">
      <c r="A72" s="2" t="str">
        <f>IF(L72="","",COUNTA($L$8:$L72))</f>
        <v/>
      </c>
      <c r="B72" s="24" t="s">
        <v>327</v>
      </c>
      <c r="C72" s="24"/>
      <c r="D72" s="7"/>
      <c r="E72" s="8" t="s">
        <v>258</v>
      </c>
      <c r="F72" s="8"/>
      <c r="G72" s="7" t="s">
        <v>1006</v>
      </c>
      <c r="H72" s="7" t="s">
        <v>684</v>
      </c>
      <c r="I72" s="7" t="s">
        <v>685</v>
      </c>
      <c r="J72" s="29" t="s">
        <v>93</v>
      </c>
      <c r="K72" s="13">
        <v>4400</v>
      </c>
      <c r="L72" s="39"/>
      <c r="M72" s="13">
        <v>3500</v>
      </c>
      <c r="N72" s="22" t="s">
        <v>616</v>
      </c>
      <c r="O72" s="90">
        <f t="shared" si="1"/>
        <v>15400000</v>
      </c>
      <c r="P72" s="13" t="s">
        <v>843</v>
      </c>
      <c r="Q72" s="59" t="s">
        <v>844</v>
      </c>
      <c r="R72" s="27"/>
      <c r="S72" s="27"/>
      <c r="T72" s="27"/>
      <c r="U72" s="27"/>
      <c r="V72" s="27"/>
      <c r="W72" s="27"/>
      <c r="X72" s="27"/>
      <c r="Y72" s="27"/>
      <c r="Z72" s="27"/>
      <c r="AA72" s="27"/>
      <c r="AB72" s="27"/>
      <c r="AC72" s="27"/>
      <c r="AD72" s="27"/>
      <c r="AE72" s="27"/>
      <c r="AF72" s="27"/>
      <c r="AG72" s="27"/>
      <c r="AH72" s="27"/>
      <c r="AI72" s="27"/>
      <c r="AJ72" s="27"/>
      <c r="AK72" s="27">
        <v>500</v>
      </c>
      <c r="AL72" s="27"/>
      <c r="AM72" s="27"/>
      <c r="AN72" s="27">
        <v>2600</v>
      </c>
      <c r="AO72" s="27"/>
      <c r="AP72" s="27"/>
      <c r="AQ72" s="27"/>
      <c r="AR72" s="27"/>
      <c r="AS72" s="27"/>
      <c r="AT72" s="27"/>
      <c r="AU72" s="27"/>
      <c r="AV72" s="27"/>
      <c r="AW72" s="27">
        <v>800</v>
      </c>
      <c r="AX72" s="27"/>
      <c r="AY72" s="27"/>
      <c r="AZ72" s="27"/>
      <c r="BA72" s="27"/>
      <c r="BB72" s="27">
        <v>500</v>
      </c>
      <c r="BC72" s="27"/>
      <c r="BD72" s="27"/>
      <c r="BE72" s="27"/>
      <c r="BF72" s="27"/>
      <c r="BG72" s="27"/>
      <c r="BH72" s="27"/>
      <c r="BI72" s="27"/>
      <c r="BJ72" s="27"/>
      <c r="BK72" s="27"/>
      <c r="BL72" s="27"/>
      <c r="BM72" s="27"/>
      <c r="BN72" s="27"/>
      <c r="BO72" s="27"/>
      <c r="BP72" s="27"/>
      <c r="BQ72" s="27"/>
      <c r="BR72" s="27"/>
      <c r="BS72" s="27"/>
      <c r="BT72" s="27"/>
      <c r="BU72" s="27"/>
      <c r="BV72" s="27"/>
      <c r="BW72" s="27"/>
      <c r="BX72" s="27"/>
      <c r="BY72" s="27"/>
      <c r="BZ72" s="27"/>
      <c r="CA72" s="27"/>
      <c r="CB72" s="27"/>
      <c r="CC72" s="27"/>
      <c r="CD72" s="27"/>
      <c r="CE72" s="27"/>
      <c r="CF72" s="27"/>
      <c r="CG72" s="27"/>
    </row>
    <row r="73" spans="1:85" s="10" customFormat="1" ht="27" customHeight="1" x14ac:dyDescent="0.25">
      <c r="A73" s="2" t="str">
        <f>IF(L73="","",COUNTA($L$8:$L73))</f>
        <v/>
      </c>
      <c r="B73" s="24" t="s">
        <v>328</v>
      </c>
      <c r="C73" s="24"/>
      <c r="D73" s="7"/>
      <c r="E73" s="8" t="s">
        <v>259</v>
      </c>
      <c r="F73" s="8"/>
      <c r="G73" s="7" t="s">
        <v>1006</v>
      </c>
      <c r="H73" s="7" t="s">
        <v>684</v>
      </c>
      <c r="I73" s="7" t="s">
        <v>685</v>
      </c>
      <c r="J73" s="29" t="s">
        <v>93</v>
      </c>
      <c r="K73" s="13">
        <v>1000</v>
      </c>
      <c r="L73" s="39"/>
      <c r="M73" s="13">
        <v>3500</v>
      </c>
      <c r="N73" s="22" t="s">
        <v>616</v>
      </c>
      <c r="O73" s="90">
        <f t="shared" si="1"/>
        <v>3500000</v>
      </c>
      <c r="P73" s="13" t="s">
        <v>845</v>
      </c>
      <c r="Q73" s="59" t="s">
        <v>846</v>
      </c>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v>1000</v>
      </c>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row>
    <row r="74" spans="1:85" s="10" customFormat="1" ht="27" customHeight="1" x14ac:dyDescent="0.25">
      <c r="A74" s="2" t="str">
        <f>IF(L74="","",COUNTA($L$8:$L74))</f>
        <v/>
      </c>
      <c r="B74" s="24" t="s">
        <v>329</v>
      </c>
      <c r="C74" s="24"/>
      <c r="D74" s="7"/>
      <c r="E74" s="8" t="s">
        <v>260</v>
      </c>
      <c r="F74" s="8"/>
      <c r="G74" s="7" t="s">
        <v>1006</v>
      </c>
      <c r="H74" s="7" t="s">
        <v>684</v>
      </c>
      <c r="I74" s="7" t="s">
        <v>685</v>
      </c>
      <c r="J74" s="29" t="s">
        <v>93</v>
      </c>
      <c r="K74" s="13">
        <v>12200</v>
      </c>
      <c r="L74" s="39"/>
      <c r="M74" s="13">
        <v>3500</v>
      </c>
      <c r="N74" s="22" t="s">
        <v>616</v>
      </c>
      <c r="O74" s="90">
        <f t="shared" si="1"/>
        <v>42700000</v>
      </c>
      <c r="P74" s="13" t="s">
        <v>847</v>
      </c>
      <c r="Q74" s="59" t="s">
        <v>848</v>
      </c>
      <c r="R74" s="27"/>
      <c r="S74" s="27"/>
      <c r="T74" s="27"/>
      <c r="U74" s="27"/>
      <c r="V74" s="27"/>
      <c r="W74" s="27"/>
      <c r="X74" s="27"/>
      <c r="Y74" s="27"/>
      <c r="Z74" s="27"/>
      <c r="AA74" s="27"/>
      <c r="AB74" s="27"/>
      <c r="AC74" s="27"/>
      <c r="AD74" s="27"/>
      <c r="AE74" s="27"/>
      <c r="AF74" s="27"/>
      <c r="AG74" s="27"/>
      <c r="AH74" s="27"/>
      <c r="AI74" s="27"/>
      <c r="AJ74" s="27"/>
      <c r="AK74" s="27">
        <v>500</v>
      </c>
      <c r="AL74" s="27"/>
      <c r="AM74" s="27"/>
      <c r="AN74" s="27">
        <v>3900</v>
      </c>
      <c r="AO74" s="27"/>
      <c r="AP74" s="27"/>
      <c r="AQ74" s="27"/>
      <c r="AR74" s="27"/>
      <c r="AS74" s="27"/>
      <c r="AT74" s="27"/>
      <c r="AU74" s="27"/>
      <c r="AV74" s="27"/>
      <c r="AW74" s="27">
        <v>4800</v>
      </c>
      <c r="AX74" s="27"/>
      <c r="AY74" s="27"/>
      <c r="AZ74" s="27"/>
      <c r="BA74" s="27"/>
      <c r="BB74" s="27">
        <v>3000</v>
      </c>
      <c r="BC74" s="27"/>
      <c r="BD74" s="27"/>
      <c r="BE74" s="27"/>
      <c r="BF74" s="27"/>
      <c r="BG74" s="27"/>
      <c r="BH74" s="27"/>
      <c r="BI74" s="27"/>
      <c r="BJ74" s="27"/>
      <c r="BK74" s="27"/>
      <c r="BL74" s="27"/>
      <c r="BM74" s="27"/>
      <c r="BN74" s="27"/>
      <c r="BO74" s="27"/>
      <c r="BP74" s="27"/>
      <c r="BQ74" s="27"/>
      <c r="BR74" s="27"/>
      <c r="BS74" s="27"/>
      <c r="BT74" s="27"/>
      <c r="BU74" s="27"/>
      <c r="BV74" s="27"/>
      <c r="BW74" s="27"/>
      <c r="BX74" s="27"/>
      <c r="BY74" s="27"/>
      <c r="BZ74" s="27"/>
      <c r="CA74" s="27"/>
      <c r="CB74" s="27"/>
      <c r="CC74" s="27"/>
      <c r="CD74" s="27"/>
      <c r="CE74" s="27"/>
      <c r="CF74" s="27"/>
      <c r="CG74" s="27"/>
    </row>
    <row r="75" spans="1:85" s="10" customFormat="1" ht="27" customHeight="1" x14ac:dyDescent="0.25">
      <c r="A75" s="2">
        <f>IF(L75="","",COUNTA($L$8:$L75))</f>
        <v>37</v>
      </c>
      <c r="B75" s="24" t="s">
        <v>126</v>
      </c>
      <c r="C75" s="24" t="s">
        <v>330</v>
      </c>
      <c r="D75" s="29" t="s">
        <v>7</v>
      </c>
      <c r="E75" s="8" t="s">
        <v>156</v>
      </c>
      <c r="F75" s="8" t="s">
        <v>686</v>
      </c>
      <c r="G75" s="7" t="s">
        <v>1007</v>
      </c>
      <c r="H75" s="7" t="s">
        <v>687</v>
      </c>
      <c r="I75" s="7" t="s">
        <v>688</v>
      </c>
      <c r="J75" s="29" t="s">
        <v>87</v>
      </c>
      <c r="K75" s="13">
        <v>30000</v>
      </c>
      <c r="L75" s="39">
        <v>30000</v>
      </c>
      <c r="M75" s="13">
        <v>5200</v>
      </c>
      <c r="N75" s="22" t="s">
        <v>689</v>
      </c>
      <c r="O75" s="90">
        <f t="shared" si="1"/>
        <v>156000000</v>
      </c>
      <c r="P75" s="13" t="s">
        <v>788</v>
      </c>
      <c r="Q75" s="59">
        <v>0</v>
      </c>
      <c r="R75" s="27">
        <v>30000</v>
      </c>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row>
    <row r="76" spans="1:85" s="10" customFormat="1" ht="27" customHeight="1" x14ac:dyDescent="0.25">
      <c r="A76" s="2" t="str">
        <f>IF(L76="","",COUNTA($L$8:$L76))</f>
        <v/>
      </c>
      <c r="B76" s="24"/>
      <c r="C76" s="24"/>
      <c r="D76" s="29"/>
      <c r="E76" s="38" t="s">
        <v>111</v>
      </c>
      <c r="F76" s="8"/>
      <c r="G76" s="7"/>
      <c r="H76" s="7"/>
      <c r="I76" s="7"/>
      <c r="J76" s="29"/>
      <c r="K76" s="59"/>
      <c r="L76" s="13"/>
      <c r="M76" s="13"/>
      <c r="N76" s="22"/>
      <c r="O76" s="90"/>
      <c r="P76" s="13"/>
      <c r="Q76" s="59"/>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27"/>
      <c r="BY76" s="27"/>
      <c r="BZ76" s="27"/>
      <c r="CA76" s="27"/>
      <c r="CB76" s="27"/>
      <c r="CC76" s="27"/>
      <c r="CD76" s="27"/>
      <c r="CE76" s="27"/>
      <c r="CF76" s="27"/>
      <c r="CG76" s="27"/>
    </row>
    <row r="77" spans="1:85" s="10" customFormat="1" ht="27" customHeight="1" x14ac:dyDescent="0.25">
      <c r="A77" s="2">
        <f>IF(L77="","",COUNTA($L$8:$L77))</f>
        <v>38</v>
      </c>
      <c r="B77" s="24" t="s">
        <v>127</v>
      </c>
      <c r="C77" s="24" t="s">
        <v>130</v>
      </c>
      <c r="D77" s="7" t="s">
        <v>102</v>
      </c>
      <c r="E77" s="8" t="s">
        <v>157</v>
      </c>
      <c r="F77" s="8" t="s">
        <v>690</v>
      </c>
      <c r="G77" s="7" t="s">
        <v>1008</v>
      </c>
      <c r="H77" s="7" t="s">
        <v>691</v>
      </c>
      <c r="I77" s="7" t="s">
        <v>692</v>
      </c>
      <c r="J77" s="29" t="s">
        <v>117</v>
      </c>
      <c r="K77" s="13">
        <v>5315200</v>
      </c>
      <c r="L77" s="13">
        <v>5315200</v>
      </c>
      <c r="M77" s="13">
        <v>2180</v>
      </c>
      <c r="N77" s="22" t="s">
        <v>634</v>
      </c>
      <c r="O77" s="90">
        <f t="shared" si="1"/>
        <v>11587136000</v>
      </c>
      <c r="P77" s="13" t="s">
        <v>764</v>
      </c>
      <c r="Q77" s="59">
        <v>0</v>
      </c>
      <c r="R77" s="27">
        <v>1500000</v>
      </c>
      <c r="S77" s="27"/>
      <c r="T77" s="27">
        <v>35000</v>
      </c>
      <c r="U77" s="27">
        <v>75000</v>
      </c>
      <c r="V77" s="27">
        <v>100000</v>
      </c>
      <c r="W77" s="27">
        <v>10000</v>
      </c>
      <c r="X77" s="27">
        <v>146900</v>
      </c>
      <c r="Y77" s="27">
        <v>1000000</v>
      </c>
      <c r="Z77" s="27">
        <v>30000</v>
      </c>
      <c r="AA77" s="27">
        <v>60000</v>
      </c>
      <c r="AB77" s="27">
        <v>190000</v>
      </c>
      <c r="AC77" s="27">
        <v>130000</v>
      </c>
      <c r="AD77" s="27">
        <v>100000</v>
      </c>
      <c r="AE77" s="27">
        <v>100000</v>
      </c>
      <c r="AF77" s="27">
        <v>18000</v>
      </c>
      <c r="AG77" s="27">
        <v>45000</v>
      </c>
      <c r="AH77" s="27">
        <v>130000</v>
      </c>
      <c r="AI77" s="27">
        <v>100000</v>
      </c>
      <c r="AJ77" s="27">
        <v>30000</v>
      </c>
      <c r="AK77" s="27">
        <v>20000</v>
      </c>
      <c r="AL77" s="27">
        <v>25000</v>
      </c>
      <c r="AM77" s="27">
        <v>100000</v>
      </c>
      <c r="AN77" s="27">
        <v>26000</v>
      </c>
      <c r="AO77" s="27">
        <v>50000</v>
      </c>
      <c r="AP77" s="27">
        <v>86500</v>
      </c>
      <c r="AQ77" s="27">
        <v>150000</v>
      </c>
      <c r="AR77" s="27">
        <v>20000</v>
      </c>
      <c r="AS77" s="27"/>
      <c r="AT77" s="27">
        <v>55000</v>
      </c>
      <c r="AU77" s="27">
        <v>250000</v>
      </c>
      <c r="AV77" s="27">
        <v>200000</v>
      </c>
      <c r="AW77" s="27">
        <v>48000</v>
      </c>
      <c r="AX77" s="27">
        <v>50000</v>
      </c>
      <c r="AY77" s="27">
        <v>25000</v>
      </c>
      <c r="AZ77" s="27">
        <v>80000</v>
      </c>
      <c r="BA77" s="27">
        <v>100000</v>
      </c>
      <c r="BB77" s="27">
        <v>30000</v>
      </c>
      <c r="BC77" s="27">
        <v>20000</v>
      </c>
      <c r="BD77" s="27"/>
      <c r="BE77" s="27">
        <v>26000</v>
      </c>
      <c r="BF77" s="27">
        <v>30000</v>
      </c>
      <c r="BG77" s="27"/>
      <c r="BH77" s="27"/>
      <c r="BI77" s="27">
        <v>10000</v>
      </c>
      <c r="BJ77" s="27">
        <v>100</v>
      </c>
      <c r="BK77" s="27">
        <v>2400</v>
      </c>
      <c r="BL77" s="27">
        <v>1800</v>
      </c>
      <c r="BM77" s="27">
        <v>1200</v>
      </c>
      <c r="BN77" s="27">
        <v>300</v>
      </c>
      <c r="BO77" s="27">
        <v>2100</v>
      </c>
      <c r="BP77" s="27">
        <v>300</v>
      </c>
      <c r="BQ77" s="27">
        <v>2000</v>
      </c>
      <c r="BR77" s="27">
        <v>35000</v>
      </c>
      <c r="BS77" s="27">
        <v>1800</v>
      </c>
      <c r="BT77" s="27">
        <v>10600</v>
      </c>
      <c r="BU77" s="27">
        <v>1800</v>
      </c>
      <c r="BV77" s="27">
        <v>1200</v>
      </c>
      <c r="BW77" s="27">
        <v>10000</v>
      </c>
      <c r="BX77" s="27"/>
      <c r="BY77" s="27">
        <v>900</v>
      </c>
      <c r="BZ77" s="27">
        <v>2700</v>
      </c>
      <c r="CA77" s="27">
        <v>12000</v>
      </c>
      <c r="CB77" s="27">
        <v>10000</v>
      </c>
      <c r="CC77" s="27">
        <v>1200</v>
      </c>
      <c r="CD77" s="27">
        <v>900</v>
      </c>
      <c r="CE77" s="27">
        <v>6000</v>
      </c>
      <c r="CF77" s="27">
        <v>900</v>
      </c>
      <c r="CG77" s="27">
        <v>8600</v>
      </c>
    </row>
    <row r="78" spans="1:85" s="10" customFormat="1" ht="27" customHeight="1" x14ac:dyDescent="0.25">
      <c r="A78" s="2" t="str">
        <f>IF(L78="","",COUNTA($L$8:$L78))</f>
        <v/>
      </c>
      <c r="B78" s="24"/>
      <c r="C78" s="24"/>
      <c r="D78" s="29"/>
      <c r="E78" s="38" t="s">
        <v>46</v>
      </c>
      <c r="F78" s="8"/>
      <c r="G78" s="7"/>
      <c r="H78" s="7"/>
      <c r="I78" s="7"/>
      <c r="J78" s="29"/>
      <c r="K78" s="59"/>
      <c r="L78" s="13"/>
      <c r="M78" s="13"/>
      <c r="N78" s="22"/>
      <c r="O78" s="90"/>
      <c r="P78" s="13"/>
      <c r="Q78" s="59"/>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c r="CG78" s="27"/>
    </row>
    <row r="79" spans="1:85" s="10" customFormat="1" ht="27" customHeight="1" x14ac:dyDescent="0.25">
      <c r="A79" s="2">
        <f>IF(L79="","",COUNTA($L$8:$L79))</f>
        <v>39</v>
      </c>
      <c r="B79" s="24" t="s">
        <v>128</v>
      </c>
      <c r="C79" s="24" t="s">
        <v>132</v>
      </c>
      <c r="D79" s="29"/>
      <c r="E79" s="8" t="s">
        <v>158</v>
      </c>
      <c r="F79" s="8" t="s">
        <v>693</v>
      </c>
      <c r="G79" s="7" t="s">
        <v>1009</v>
      </c>
      <c r="H79" s="7" t="s">
        <v>694</v>
      </c>
      <c r="I79" s="7" t="s">
        <v>695</v>
      </c>
      <c r="J79" s="29" t="s">
        <v>90</v>
      </c>
      <c r="K79" s="13">
        <v>30075</v>
      </c>
      <c r="L79" s="39">
        <v>30075</v>
      </c>
      <c r="M79" s="13">
        <v>110000</v>
      </c>
      <c r="N79" s="22" t="s">
        <v>696</v>
      </c>
      <c r="O79" s="90">
        <f t="shared" si="1"/>
        <v>3308250000</v>
      </c>
      <c r="P79" s="13" t="s">
        <v>762</v>
      </c>
      <c r="Q79" s="59">
        <v>0</v>
      </c>
      <c r="R79" s="27">
        <v>30000</v>
      </c>
      <c r="S79" s="27"/>
      <c r="T79" s="27"/>
      <c r="U79" s="27"/>
      <c r="V79" s="27"/>
      <c r="W79" s="27"/>
      <c r="X79" s="27"/>
      <c r="Y79" s="27"/>
      <c r="Z79" s="27"/>
      <c r="AA79" s="27"/>
      <c r="AB79" s="27"/>
      <c r="AC79" s="27"/>
      <c r="AD79" s="27"/>
      <c r="AE79" s="27"/>
      <c r="AF79" s="27"/>
      <c r="AG79" s="27"/>
      <c r="AH79" s="27"/>
      <c r="AI79" s="27">
        <v>15</v>
      </c>
      <c r="AJ79" s="27"/>
      <c r="AK79" s="27"/>
      <c r="AL79" s="27"/>
      <c r="AM79" s="27"/>
      <c r="AN79" s="27"/>
      <c r="AO79" s="27"/>
      <c r="AP79" s="27"/>
      <c r="AQ79" s="27"/>
      <c r="AR79" s="27"/>
      <c r="AS79" s="27"/>
      <c r="AT79" s="27"/>
      <c r="AU79" s="27">
        <v>50</v>
      </c>
      <c r="AV79" s="27"/>
      <c r="AW79" s="27">
        <v>10</v>
      </c>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row>
    <row r="80" spans="1:85" s="10" customFormat="1" ht="27" customHeight="1" x14ac:dyDescent="0.25">
      <c r="A80" s="2">
        <f>IF(L80="","",COUNTA($L$8:$L80))</f>
        <v>40</v>
      </c>
      <c r="B80" s="24" t="s">
        <v>129</v>
      </c>
      <c r="C80" s="24" t="s">
        <v>331</v>
      </c>
      <c r="D80" s="29"/>
      <c r="E80" s="8" t="s">
        <v>159</v>
      </c>
      <c r="F80" s="8" t="s">
        <v>697</v>
      </c>
      <c r="G80" s="7" t="s">
        <v>1010</v>
      </c>
      <c r="H80" s="7" t="s">
        <v>698</v>
      </c>
      <c r="I80" s="7" t="s">
        <v>695</v>
      </c>
      <c r="J80" s="29" t="s">
        <v>90</v>
      </c>
      <c r="K80" s="13">
        <v>11200</v>
      </c>
      <c r="L80" s="39">
        <v>11200</v>
      </c>
      <c r="M80" s="13">
        <v>120000</v>
      </c>
      <c r="N80" s="22" t="s">
        <v>696</v>
      </c>
      <c r="O80" s="90">
        <f t="shared" si="1"/>
        <v>1344000000</v>
      </c>
      <c r="P80" s="13" t="s">
        <v>763</v>
      </c>
      <c r="Q80" s="59">
        <v>0</v>
      </c>
      <c r="R80" s="27">
        <v>11200</v>
      </c>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c r="CG80" s="27"/>
    </row>
    <row r="81" spans="1:85" s="10" customFormat="1" ht="27" customHeight="1" x14ac:dyDescent="0.25">
      <c r="A81" s="2" t="str">
        <f>IF(L81="","",COUNTA($L$8:$L81))</f>
        <v/>
      </c>
      <c r="B81" s="24"/>
      <c r="C81" s="24"/>
      <c r="D81" s="29"/>
      <c r="E81" s="38" t="s">
        <v>216</v>
      </c>
      <c r="F81" s="8"/>
      <c r="G81" s="7"/>
      <c r="H81" s="7"/>
      <c r="I81" s="7"/>
      <c r="J81" s="29"/>
      <c r="K81" s="59"/>
      <c r="L81" s="13"/>
      <c r="M81" s="13"/>
      <c r="N81" s="22"/>
      <c r="O81" s="90"/>
      <c r="P81" s="13"/>
      <c r="Q81" s="59"/>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row>
    <row r="82" spans="1:85" s="10" customFormat="1" ht="27" customHeight="1" x14ac:dyDescent="0.25">
      <c r="A82" s="2" t="str">
        <f>IF(L82="","",COUNTA($L$8:$L82))</f>
        <v/>
      </c>
      <c r="B82" s="24"/>
      <c r="C82" s="24"/>
      <c r="D82" s="29"/>
      <c r="E82" s="38" t="s">
        <v>47</v>
      </c>
      <c r="F82" s="8"/>
      <c r="G82" s="7"/>
      <c r="H82" s="7"/>
      <c r="I82" s="7"/>
      <c r="J82" s="29"/>
      <c r="K82" s="59"/>
      <c r="L82" s="13"/>
      <c r="M82" s="13"/>
      <c r="N82" s="22"/>
      <c r="O82" s="90"/>
      <c r="P82" s="13"/>
      <c r="Q82" s="59"/>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c r="CA82" s="27"/>
      <c r="CB82" s="27"/>
      <c r="CC82" s="27"/>
      <c r="CD82" s="27"/>
      <c r="CE82" s="27"/>
      <c r="CF82" s="27"/>
      <c r="CG82" s="27"/>
    </row>
    <row r="83" spans="1:85" s="10" customFormat="1" ht="27" customHeight="1" x14ac:dyDescent="0.25">
      <c r="A83" s="2">
        <f>IF(L83="","",COUNTA($L$8:$L83))</f>
        <v>41</v>
      </c>
      <c r="B83" s="24" t="s">
        <v>131</v>
      </c>
      <c r="C83" s="24" t="s">
        <v>521</v>
      </c>
      <c r="D83" s="29" t="s">
        <v>137</v>
      </c>
      <c r="E83" s="8" t="s">
        <v>160</v>
      </c>
      <c r="F83" s="8" t="s">
        <v>699</v>
      </c>
      <c r="G83" s="7" t="s">
        <v>1011</v>
      </c>
      <c r="H83" s="7" t="s">
        <v>660</v>
      </c>
      <c r="I83" s="7" t="s">
        <v>662</v>
      </c>
      <c r="J83" s="29" t="s">
        <v>87</v>
      </c>
      <c r="K83" s="59"/>
      <c r="L83" s="39">
        <v>44612</v>
      </c>
      <c r="M83" s="13">
        <v>9500</v>
      </c>
      <c r="N83" s="22" t="s">
        <v>648</v>
      </c>
      <c r="O83" s="90"/>
      <c r="P83" s="13"/>
      <c r="Q83" s="59"/>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row>
    <row r="84" spans="1:85" s="10" customFormat="1" ht="27" customHeight="1" x14ac:dyDescent="0.25">
      <c r="A84" s="2" t="str">
        <f>IF(L84="","",COUNTA($L$8:$L84))</f>
        <v/>
      </c>
      <c r="B84" s="24" t="s">
        <v>431</v>
      </c>
      <c r="C84" s="24"/>
      <c r="D84" s="29"/>
      <c r="E84" s="8" t="s">
        <v>192</v>
      </c>
      <c r="F84" s="8" t="s">
        <v>699</v>
      </c>
      <c r="G84" s="7" t="s">
        <v>1011</v>
      </c>
      <c r="H84" s="7" t="s">
        <v>660</v>
      </c>
      <c r="I84" s="7" t="s">
        <v>662</v>
      </c>
      <c r="J84" s="29" t="s">
        <v>87</v>
      </c>
      <c r="K84" s="13">
        <v>791</v>
      </c>
      <c r="L84" s="13"/>
      <c r="M84" s="13">
        <v>9500</v>
      </c>
      <c r="N84" s="22" t="s">
        <v>648</v>
      </c>
      <c r="O84" s="90">
        <f t="shared" si="1"/>
        <v>7514500</v>
      </c>
      <c r="P84" s="13" t="s">
        <v>849</v>
      </c>
      <c r="Q84" s="59">
        <v>0</v>
      </c>
      <c r="R84" s="27"/>
      <c r="S84" s="27"/>
      <c r="T84" s="27"/>
      <c r="U84" s="27"/>
      <c r="V84" s="27"/>
      <c r="W84" s="27"/>
      <c r="X84" s="27">
        <v>260</v>
      </c>
      <c r="Y84" s="27"/>
      <c r="Z84" s="27">
        <v>40</v>
      </c>
      <c r="AA84" s="27"/>
      <c r="AB84" s="27"/>
      <c r="AC84" s="27">
        <v>50</v>
      </c>
      <c r="AD84" s="27"/>
      <c r="AE84" s="27">
        <v>20</v>
      </c>
      <c r="AF84" s="27">
        <v>20</v>
      </c>
      <c r="AG84" s="27"/>
      <c r="AH84" s="27">
        <v>20</v>
      </c>
      <c r="AI84" s="27">
        <v>10</v>
      </c>
      <c r="AJ84" s="27">
        <v>30</v>
      </c>
      <c r="AK84" s="27">
        <v>15</v>
      </c>
      <c r="AL84" s="27">
        <v>12</v>
      </c>
      <c r="AM84" s="27">
        <v>13</v>
      </c>
      <c r="AN84" s="27">
        <v>7</v>
      </c>
      <c r="AO84" s="27">
        <v>100</v>
      </c>
      <c r="AP84" s="27"/>
      <c r="AQ84" s="27">
        <v>10</v>
      </c>
      <c r="AR84" s="27">
        <v>5</v>
      </c>
      <c r="AS84" s="27">
        <v>15</v>
      </c>
      <c r="AT84" s="27"/>
      <c r="AU84" s="27">
        <v>20</v>
      </c>
      <c r="AV84" s="27"/>
      <c r="AW84" s="27">
        <v>4</v>
      </c>
      <c r="AX84" s="27"/>
      <c r="AY84" s="27">
        <v>20</v>
      </c>
      <c r="AZ84" s="27">
        <v>20</v>
      </c>
      <c r="BA84" s="27">
        <v>20</v>
      </c>
      <c r="BB84" s="27">
        <v>20</v>
      </c>
      <c r="BC84" s="27">
        <v>60</v>
      </c>
      <c r="BD84" s="27"/>
      <c r="BE84" s="27"/>
      <c r="BF84" s="27"/>
      <c r="BG84" s="27"/>
      <c r="BH84" s="27"/>
      <c r="BI84" s="27"/>
      <c r="BJ84" s="27"/>
      <c r="BK84" s="27"/>
      <c r="BL84" s="27"/>
      <c r="BM84" s="27"/>
      <c r="BN84" s="27"/>
      <c r="BO84" s="27"/>
      <c r="BP84" s="27"/>
      <c r="BQ84" s="27"/>
      <c r="BR84" s="27"/>
      <c r="BS84" s="27"/>
      <c r="BT84" s="27"/>
      <c r="BU84" s="27"/>
      <c r="BV84" s="27"/>
      <c r="BW84" s="27"/>
      <c r="BX84" s="27"/>
      <c r="BY84" s="27"/>
      <c r="BZ84" s="27"/>
      <c r="CA84" s="27"/>
      <c r="CB84" s="27"/>
      <c r="CC84" s="27"/>
      <c r="CD84" s="27"/>
      <c r="CE84" s="27"/>
      <c r="CF84" s="27"/>
      <c r="CG84" s="27"/>
    </row>
    <row r="85" spans="1:85" s="10" customFormat="1" ht="27" customHeight="1" x14ac:dyDescent="0.25">
      <c r="A85" s="2" t="str">
        <f>IF(L85="","",COUNTA($L$8:$L85))</f>
        <v/>
      </c>
      <c r="B85" s="24" t="s">
        <v>432</v>
      </c>
      <c r="C85" s="24"/>
      <c r="D85" s="29"/>
      <c r="E85" s="8" t="s">
        <v>193</v>
      </c>
      <c r="F85" s="8" t="s">
        <v>699</v>
      </c>
      <c r="G85" s="7" t="s">
        <v>1011</v>
      </c>
      <c r="H85" s="7" t="s">
        <v>660</v>
      </c>
      <c r="I85" s="7" t="s">
        <v>662</v>
      </c>
      <c r="J85" s="29" t="s">
        <v>87</v>
      </c>
      <c r="K85" s="13">
        <v>366</v>
      </c>
      <c r="L85" s="13"/>
      <c r="M85" s="13">
        <v>9500</v>
      </c>
      <c r="N85" s="22" t="s">
        <v>648</v>
      </c>
      <c r="O85" s="90">
        <f t="shared" si="1"/>
        <v>3477000</v>
      </c>
      <c r="P85" s="13" t="s">
        <v>850</v>
      </c>
      <c r="Q85" s="59">
        <v>0</v>
      </c>
      <c r="R85" s="27"/>
      <c r="S85" s="27"/>
      <c r="T85" s="27"/>
      <c r="U85" s="27"/>
      <c r="V85" s="27"/>
      <c r="W85" s="27"/>
      <c r="X85" s="27"/>
      <c r="Y85" s="27"/>
      <c r="Z85" s="27"/>
      <c r="AA85" s="27"/>
      <c r="AB85" s="27"/>
      <c r="AC85" s="27">
        <v>50</v>
      </c>
      <c r="AD85" s="27"/>
      <c r="AE85" s="27">
        <v>30</v>
      </c>
      <c r="AF85" s="27">
        <v>20</v>
      </c>
      <c r="AG85" s="27"/>
      <c r="AH85" s="27">
        <v>15</v>
      </c>
      <c r="AI85" s="27">
        <v>10</v>
      </c>
      <c r="AJ85" s="27">
        <v>50</v>
      </c>
      <c r="AK85" s="27">
        <v>15</v>
      </c>
      <c r="AL85" s="27">
        <v>12</v>
      </c>
      <c r="AM85" s="27"/>
      <c r="AN85" s="27">
        <v>7</v>
      </c>
      <c r="AO85" s="27"/>
      <c r="AP85" s="27"/>
      <c r="AQ85" s="27">
        <v>10</v>
      </c>
      <c r="AR85" s="27">
        <v>5</v>
      </c>
      <c r="AS85" s="27">
        <v>10</v>
      </c>
      <c r="AT85" s="27"/>
      <c r="AU85" s="27"/>
      <c r="AV85" s="27"/>
      <c r="AW85" s="27">
        <v>2</v>
      </c>
      <c r="AX85" s="27"/>
      <c r="AY85" s="27">
        <v>10</v>
      </c>
      <c r="AZ85" s="27">
        <v>20</v>
      </c>
      <c r="BA85" s="27">
        <v>20</v>
      </c>
      <c r="BB85" s="27">
        <v>20</v>
      </c>
      <c r="BC85" s="27">
        <v>60</v>
      </c>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row>
    <row r="86" spans="1:85" s="10" customFormat="1" ht="27" customHeight="1" x14ac:dyDescent="0.25">
      <c r="A86" s="2" t="str">
        <f>IF(L86="","",COUNTA($L$8:$L86))</f>
        <v/>
      </c>
      <c r="B86" s="24" t="s">
        <v>433</v>
      </c>
      <c r="C86" s="24"/>
      <c r="D86" s="29"/>
      <c r="E86" s="8" t="s">
        <v>194</v>
      </c>
      <c r="F86" s="8" t="s">
        <v>699</v>
      </c>
      <c r="G86" s="7" t="s">
        <v>1011</v>
      </c>
      <c r="H86" s="7" t="s">
        <v>660</v>
      </c>
      <c r="I86" s="7" t="s">
        <v>662</v>
      </c>
      <c r="J86" s="29" t="s">
        <v>87</v>
      </c>
      <c r="K86" s="13">
        <v>1319</v>
      </c>
      <c r="L86" s="13"/>
      <c r="M86" s="13">
        <v>9500</v>
      </c>
      <c r="N86" s="22" t="s">
        <v>648</v>
      </c>
      <c r="O86" s="90">
        <f t="shared" si="1"/>
        <v>12530500</v>
      </c>
      <c r="P86" s="13" t="s">
        <v>851</v>
      </c>
      <c r="Q86" s="59">
        <v>0</v>
      </c>
      <c r="R86" s="27">
        <v>300</v>
      </c>
      <c r="S86" s="27"/>
      <c r="T86" s="27"/>
      <c r="U86" s="27"/>
      <c r="V86" s="27">
        <v>500</v>
      </c>
      <c r="W86" s="27"/>
      <c r="X86" s="27"/>
      <c r="Y86" s="27"/>
      <c r="Z86" s="27"/>
      <c r="AA86" s="27"/>
      <c r="AB86" s="27"/>
      <c r="AC86" s="27">
        <v>50</v>
      </c>
      <c r="AD86" s="27"/>
      <c r="AE86" s="27">
        <v>30</v>
      </c>
      <c r="AF86" s="27">
        <v>20</v>
      </c>
      <c r="AG86" s="27"/>
      <c r="AH86" s="27">
        <v>15</v>
      </c>
      <c r="AI86" s="27">
        <v>10</v>
      </c>
      <c r="AJ86" s="27">
        <v>50</v>
      </c>
      <c r="AK86" s="27">
        <v>15</v>
      </c>
      <c r="AL86" s="27">
        <v>12</v>
      </c>
      <c r="AM86" s="27">
        <v>13</v>
      </c>
      <c r="AN86" s="27">
        <v>7</v>
      </c>
      <c r="AO86" s="27">
        <v>100</v>
      </c>
      <c r="AP86" s="27"/>
      <c r="AQ86" s="27">
        <v>20</v>
      </c>
      <c r="AR86" s="27">
        <v>5</v>
      </c>
      <c r="AS86" s="27"/>
      <c r="AT86" s="27"/>
      <c r="AU86" s="27">
        <v>20</v>
      </c>
      <c r="AV86" s="27"/>
      <c r="AW86" s="27">
        <v>2</v>
      </c>
      <c r="AX86" s="27">
        <v>30</v>
      </c>
      <c r="AY86" s="27">
        <v>10</v>
      </c>
      <c r="AZ86" s="27">
        <v>20</v>
      </c>
      <c r="BA86" s="27">
        <v>10</v>
      </c>
      <c r="BB86" s="27">
        <v>20</v>
      </c>
      <c r="BC86" s="27">
        <v>60</v>
      </c>
      <c r="BD86" s="27"/>
      <c r="BE86" s="27"/>
      <c r="BF86" s="27"/>
      <c r="BG86" s="27"/>
      <c r="BH86" s="27"/>
      <c r="BI86" s="27"/>
      <c r="BJ86" s="27"/>
      <c r="BK86" s="27"/>
      <c r="BL86" s="27"/>
      <c r="BM86" s="27"/>
      <c r="BN86" s="27"/>
      <c r="BO86" s="27"/>
      <c r="BP86" s="27"/>
      <c r="BQ86" s="27"/>
      <c r="BR86" s="27"/>
      <c r="BS86" s="27"/>
      <c r="BT86" s="27"/>
      <c r="BU86" s="27"/>
      <c r="BV86" s="27"/>
      <c r="BW86" s="27"/>
      <c r="BX86" s="27"/>
      <c r="BY86" s="27"/>
      <c r="BZ86" s="27"/>
      <c r="CA86" s="27"/>
      <c r="CB86" s="27"/>
      <c r="CC86" s="27"/>
      <c r="CD86" s="27"/>
      <c r="CE86" s="27"/>
      <c r="CF86" s="27"/>
      <c r="CG86" s="27"/>
    </row>
    <row r="87" spans="1:85" s="10" customFormat="1" ht="27" customHeight="1" x14ac:dyDescent="0.25">
      <c r="A87" s="2" t="str">
        <f>IF(L87="","",COUNTA($L$8:$L87))</f>
        <v/>
      </c>
      <c r="B87" s="24" t="s">
        <v>434</v>
      </c>
      <c r="C87" s="24"/>
      <c r="D87" s="29"/>
      <c r="E87" s="8" t="s">
        <v>195</v>
      </c>
      <c r="F87" s="8" t="s">
        <v>699</v>
      </c>
      <c r="G87" s="7" t="s">
        <v>1011</v>
      </c>
      <c r="H87" s="7" t="s">
        <v>660</v>
      </c>
      <c r="I87" s="7" t="s">
        <v>662</v>
      </c>
      <c r="J87" s="29" t="s">
        <v>87</v>
      </c>
      <c r="K87" s="13">
        <v>1412</v>
      </c>
      <c r="L87" s="13"/>
      <c r="M87" s="13">
        <v>9500</v>
      </c>
      <c r="N87" s="22" t="s">
        <v>648</v>
      </c>
      <c r="O87" s="90">
        <f t="shared" si="1"/>
        <v>13414000</v>
      </c>
      <c r="P87" s="13" t="s">
        <v>852</v>
      </c>
      <c r="Q87" s="59">
        <v>0</v>
      </c>
      <c r="R87" s="27">
        <v>50</v>
      </c>
      <c r="S87" s="27"/>
      <c r="T87" s="27"/>
      <c r="U87" s="27"/>
      <c r="V87" s="27">
        <v>800</v>
      </c>
      <c r="W87" s="27"/>
      <c r="X87" s="27"/>
      <c r="Y87" s="27"/>
      <c r="Z87" s="27"/>
      <c r="AA87" s="27"/>
      <c r="AB87" s="27"/>
      <c r="AC87" s="27">
        <v>70</v>
      </c>
      <c r="AD87" s="27"/>
      <c r="AE87" s="27">
        <v>40</v>
      </c>
      <c r="AF87" s="27">
        <v>50</v>
      </c>
      <c r="AG87" s="27"/>
      <c r="AH87" s="27">
        <v>25</v>
      </c>
      <c r="AI87" s="27">
        <v>20</v>
      </c>
      <c r="AJ87" s="27">
        <v>50</v>
      </c>
      <c r="AK87" s="27">
        <v>20</v>
      </c>
      <c r="AL87" s="27">
        <v>22</v>
      </c>
      <c r="AM87" s="27"/>
      <c r="AN87" s="27">
        <v>13</v>
      </c>
      <c r="AO87" s="27">
        <v>50</v>
      </c>
      <c r="AP87" s="27"/>
      <c r="AQ87" s="27">
        <v>50</v>
      </c>
      <c r="AR87" s="27"/>
      <c r="AS87" s="27"/>
      <c r="AT87" s="27"/>
      <c r="AU87" s="27"/>
      <c r="AV87" s="27"/>
      <c r="AW87" s="27">
        <v>2</v>
      </c>
      <c r="AX87" s="27">
        <v>30</v>
      </c>
      <c r="AY87" s="27">
        <v>10</v>
      </c>
      <c r="AZ87" s="27">
        <v>20</v>
      </c>
      <c r="BA87" s="27">
        <v>10</v>
      </c>
      <c r="BB87" s="27">
        <v>20</v>
      </c>
      <c r="BC87" s="27">
        <v>60</v>
      </c>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row>
    <row r="88" spans="1:85" s="10" customFormat="1" ht="27" customHeight="1" x14ac:dyDescent="0.25">
      <c r="A88" s="2" t="str">
        <f>IF(L88="","",COUNTA($L$8:$L88))</f>
        <v/>
      </c>
      <c r="B88" s="24" t="s">
        <v>566</v>
      </c>
      <c r="C88" s="24"/>
      <c r="D88" s="29"/>
      <c r="E88" s="8" t="s">
        <v>196</v>
      </c>
      <c r="F88" s="8" t="s">
        <v>699</v>
      </c>
      <c r="G88" s="7" t="s">
        <v>1011</v>
      </c>
      <c r="H88" s="7" t="s">
        <v>660</v>
      </c>
      <c r="I88" s="7" t="s">
        <v>662</v>
      </c>
      <c r="J88" s="29" t="s">
        <v>87</v>
      </c>
      <c r="K88" s="13">
        <v>1010</v>
      </c>
      <c r="L88" s="13"/>
      <c r="M88" s="13">
        <v>9500</v>
      </c>
      <c r="N88" s="22" t="s">
        <v>648</v>
      </c>
      <c r="O88" s="90">
        <f t="shared" si="1"/>
        <v>9595000</v>
      </c>
      <c r="P88" s="13" t="s">
        <v>853</v>
      </c>
      <c r="Q88" s="59">
        <v>0</v>
      </c>
      <c r="R88" s="27"/>
      <c r="S88" s="27"/>
      <c r="T88" s="27"/>
      <c r="U88" s="27"/>
      <c r="V88" s="27">
        <v>500</v>
      </c>
      <c r="W88" s="27"/>
      <c r="X88" s="27"/>
      <c r="Y88" s="27"/>
      <c r="Z88" s="27"/>
      <c r="AA88" s="27"/>
      <c r="AB88" s="27"/>
      <c r="AC88" s="27"/>
      <c r="AD88" s="27"/>
      <c r="AE88" s="27">
        <v>30</v>
      </c>
      <c r="AF88" s="27">
        <v>60</v>
      </c>
      <c r="AG88" s="27"/>
      <c r="AH88" s="27">
        <v>20</v>
      </c>
      <c r="AI88" s="27">
        <v>10</v>
      </c>
      <c r="AJ88" s="27">
        <v>50</v>
      </c>
      <c r="AK88" s="27">
        <v>10</v>
      </c>
      <c r="AL88" s="27">
        <v>22</v>
      </c>
      <c r="AM88" s="27">
        <v>13</v>
      </c>
      <c r="AN88" s="27">
        <v>26</v>
      </c>
      <c r="AO88" s="27">
        <v>50</v>
      </c>
      <c r="AP88" s="27">
        <v>50</v>
      </c>
      <c r="AQ88" s="27"/>
      <c r="AR88" s="27"/>
      <c r="AS88" s="27">
        <v>20</v>
      </c>
      <c r="AT88" s="27">
        <v>5</v>
      </c>
      <c r="AU88" s="27"/>
      <c r="AV88" s="27"/>
      <c r="AW88" s="27">
        <v>4</v>
      </c>
      <c r="AX88" s="27">
        <v>30</v>
      </c>
      <c r="AY88" s="27">
        <v>10</v>
      </c>
      <c r="AZ88" s="27">
        <v>20</v>
      </c>
      <c r="BA88" s="27">
        <v>10</v>
      </c>
      <c r="BB88" s="27">
        <v>10</v>
      </c>
      <c r="BC88" s="27">
        <v>60</v>
      </c>
      <c r="BD88" s="27"/>
      <c r="BE88" s="27"/>
      <c r="BF88" s="27"/>
      <c r="BG88" s="27"/>
      <c r="BH88" s="27"/>
      <c r="BI88" s="27"/>
      <c r="BJ88" s="27"/>
      <c r="BK88" s="27"/>
      <c r="BL88" s="27"/>
      <c r="BM88" s="27"/>
      <c r="BN88" s="27"/>
      <c r="BO88" s="27"/>
      <c r="BP88" s="27"/>
      <c r="BQ88" s="27"/>
      <c r="BR88" s="27"/>
      <c r="BS88" s="27"/>
      <c r="BT88" s="27"/>
      <c r="BU88" s="27"/>
      <c r="BV88" s="27"/>
      <c r="BW88" s="27"/>
      <c r="BX88" s="27"/>
      <c r="BY88" s="27"/>
      <c r="BZ88" s="27"/>
      <c r="CA88" s="27"/>
      <c r="CB88" s="27"/>
      <c r="CC88" s="27"/>
      <c r="CD88" s="27"/>
      <c r="CE88" s="27"/>
      <c r="CF88" s="27"/>
      <c r="CG88" s="27"/>
    </row>
    <row r="89" spans="1:85" s="10" customFormat="1" ht="27" customHeight="1" x14ac:dyDescent="0.25">
      <c r="A89" s="2" t="str">
        <f>IF(L89="","",COUNTA($L$8:$L89))</f>
        <v/>
      </c>
      <c r="B89" s="24" t="s">
        <v>567</v>
      </c>
      <c r="C89" s="24"/>
      <c r="D89" s="29"/>
      <c r="E89" s="8" t="s">
        <v>197</v>
      </c>
      <c r="F89" s="8" t="s">
        <v>699</v>
      </c>
      <c r="G89" s="7" t="s">
        <v>1011</v>
      </c>
      <c r="H89" s="7" t="s">
        <v>660</v>
      </c>
      <c r="I89" s="7" t="s">
        <v>662</v>
      </c>
      <c r="J89" s="29" t="s">
        <v>87</v>
      </c>
      <c r="K89" s="13">
        <v>2450</v>
      </c>
      <c r="L89" s="13"/>
      <c r="M89" s="13">
        <v>9500</v>
      </c>
      <c r="N89" s="22" t="s">
        <v>648</v>
      </c>
      <c r="O89" s="90">
        <f t="shared" si="1"/>
        <v>23275000</v>
      </c>
      <c r="P89" s="13" t="s">
        <v>854</v>
      </c>
      <c r="Q89" s="59">
        <v>0</v>
      </c>
      <c r="R89" s="27"/>
      <c r="S89" s="27"/>
      <c r="T89" s="27"/>
      <c r="U89" s="27"/>
      <c r="V89" s="27">
        <v>300</v>
      </c>
      <c r="W89" s="27"/>
      <c r="X89" s="27"/>
      <c r="Y89" s="27"/>
      <c r="Z89" s="27"/>
      <c r="AA89" s="27"/>
      <c r="AB89" s="27">
        <v>200</v>
      </c>
      <c r="AC89" s="27">
        <v>130</v>
      </c>
      <c r="AD89" s="27">
        <v>100</v>
      </c>
      <c r="AE89" s="27">
        <v>180</v>
      </c>
      <c r="AF89" s="27">
        <v>60</v>
      </c>
      <c r="AG89" s="27"/>
      <c r="AH89" s="27">
        <v>25</v>
      </c>
      <c r="AI89" s="27">
        <v>80</v>
      </c>
      <c r="AJ89" s="27">
        <v>70</v>
      </c>
      <c r="AK89" s="27">
        <v>20</v>
      </c>
      <c r="AL89" s="27">
        <v>22</v>
      </c>
      <c r="AM89" s="27">
        <v>26</v>
      </c>
      <c r="AN89" s="27">
        <v>39</v>
      </c>
      <c r="AO89" s="27">
        <v>100</v>
      </c>
      <c r="AP89" s="27"/>
      <c r="AQ89" s="27">
        <v>30</v>
      </c>
      <c r="AR89" s="27">
        <v>5</v>
      </c>
      <c r="AS89" s="27">
        <v>15</v>
      </c>
      <c r="AT89" s="27"/>
      <c r="AU89" s="27">
        <v>150</v>
      </c>
      <c r="AV89" s="27">
        <v>150</v>
      </c>
      <c r="AW89" s="27">
        <v>8</v>
      </c>
      <c r="AX89" s="27">
        <v>30</v>
      </c>
      <c r="AY89" s="27">
        <v>30</v>
      </c>
      <c r="AZ89" s="27">
        <v>20</v>
      </c>
      <c r="BA89" s="27">
        <v>150</v>
      </c>
      <c r="BB89" s="27">
        <v>10</v>
      </c>
      <c r="BC89" s="27">
        <v>500</v>
      </c>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row>
    <row r="90" spans="1:85" s="10" customFormat="1" ht="27" customHeight="1" x14ac:dyDescent="0.25">
      <c r="A90" s="2" t="str">
        <f>IF(L90="","",COUNTA($L$8:$L90))</f>
        <v/>
      </c>
      <c r="B90" s="24" t="s">
        <v>568</v>
      </c>
      <c r="C90" s="24"/>
      <c r="D90" s="29"/>
      <c r="E90" s="8" t="s">
        <v>198</v>
      </c>
      <c r="F90" s="8" t="s">
        <v>699</v>
      </c>
      <c r="G90" s="7" t="s">
        <v>1011</v>
      </c>
      <c r="H90" s="7" t="s">
        <v>660</v>
      </c>
      <c r="I90" s="7" t="s">
        <v>662</v>
      </c>
      <c r="J90" s="29" t="s">
        <v>87</v>
      </c>
      <c r="K90" s="13">
        <v>6731</v>
      </c>
      <c r="L90" s="13"/>
      <c r="M90" s="13">
        <v>9500</v>
      </c>
      <c r="N90" s="22" t="s">
        <v>648</v>
      </c>
      <c r="O90" s="90">
        <f t="shared" si="1"/>
        <v>63944500</v>
      </c>
      <c r="P90" s="13" t="s">
        <v>855</v>
      </c>
      <c r="Q90" s="59">
        <v>0</v>
      </c>
      <c r="R90" s="27">
        <v>1000</v>
      </c>
      <c r="S90" s="27"/>
      <c r="T90" s="27"/>
      <c r="U90" s="27">
        <v>2000</v>
      </c>
      <c r="V90" s="27">
        <v>200</v>
      </c>
      <c r="W90" s="27"/>
      <c r="X90" s="27"/>
      <c r="Y90" s="27"/>
      <c r="Z90" s="27"/>
      <c r="AA90" s="27"/>
      <c r="AB90" s="27"/>
      <c r="AC90" s="27">
        <v>600</v>
      </c>
      <c r="AD90" s="27">
        <v>300</v>
      </c>
      <c r="AE90" s="27">
        <v>240</v>
      </c>
      <c r="AF90" s="27">
        <v>150</v>
      </c>
      <c r="AG90" s="27"/>
      <c r="AH90" s="27">
        <v>70</v>
      </c>
      <c r="AI90" s="27">
        <v>120</v>
      </c>
      <c r="AJ90" s="27">
        <v>70</v>
      </c>
      <c r="AK90" s="27">
        <v>40</v>
      </c>
      <c r="AL90" s="27">
        <v>22</v>
      </c>
      <c r="AM90" s="27">
        <v>65</v>
      </c>
      <c r="AN90" s="27">
        <v>39</v>
      </c>
      <c r="AO90" s="27"/>
      <c r="AP90" s="27"/>
      <c r="AQ90" s="27">
        <v>30</v>
      </c>
      <c r="AR90" s="27">
        <v>5</v>
      </c>
      <c r="AS90" s="27">
        <v>60</v>
      </c>
      <c r="AT90" s="27"/>
      <c r="AU90" s="27">
        <v>300</v>
      </c>
      <c r="AV90" s="27">
        <v>150</v>
      </c>
      <c r="AW90" s="27">
        <v>90</v>
      </c>
      <c r="AX90" s="27">
        <v>90</v>
      </c>
      <c r="AY90" s="27">
        <v>100</v>
      </c>
      <c r="AZ90" s="27">
        <v>20</v>
      </c>
      <c r="BA90" s="27">
        <v>150</v>
      </c>
      <c r="BB90" s="27">
        <v>20</v>
      </c>
      <c r="BC90" s="27">
        <v>800</v>
      </c>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27"/>
      <c r="CF90" s="27"/>
      <c r="CG90" s="27"/>
    </row>
    <row r="91" spans="1:85" s="10" customFormat="1" ht="27" customHeight="1" x14ac:dyDescent="0.25">
      <c r="A91" s="2" t="str">
        <f>IF(L91="","",COUNTA($L$8:$L91))</f>
        <v/>
      </c>
      <c r="B91" s="24" t="s">
        <v>569</v>
      </c>
      <c r="C91" s="24"/>
      <c r="D91" s="29"/>
      <c r="E91" s="8" t="s">
        <v>199</v>
      </c>
      <c r="F91" s="8" t="s">
        <v>699</v>
      </c>
      <c r="G91" s="7" t="s">
        <v>1011</v>
      </c>
      <c r="H91" s="7" t="s">
        <v>660</v>
      </c>
      <c r="I91" s="7" t="s">
        <v>662</v>
      </c>
      <c r="J91" s="29" t="s">
        <v>87</v>
      </c>
      <c r="K91" s="13">
        <v>14791</v>
      </c>
      <c r="L91" s="13"/>
      <c r="M91" s="13">
        <v>9500</v>
      </c>
      <c r="N91" s="22" t="s">
        <v>648</v>
      </c>
      <c r="O91" s="90">
        <f t="shared" si="1"/>
        <v>140514500</v>
      </c>
      <c r="P91" s="13" t="s">
        <v>856</v>
      </c>
      <c r="Q91" s="59">
        <v>0</v>
      </c>
      <c r="R91" s="27">
        <v>3000</v>
      </c>
      <c r="S91" s="27"/>
      <c r="T91" s="27"/>
      <c r="U91" s="27">
        <v>600</v>
      </c>
      <c r="V91" s="27">
        <v>200</v>
      </c>
      <c r="W91" s="27"/>
      <c r="X91" s="27"/>
      <c r="Y91" s="27">
        <v>2500</v>
      </c>
      <c r="Z91" s="27"/>
      <c r="AA91" s="27"/>
      <c r="AB91" s="27">
        <v>2000</v>
      </c>
      <c r="AC91" s="27">
        <v>600</v>
      </c>
      <c r="AD91" s="27">
        <v>150</v>
      </c>
      <c r="AE91" s="27">
        <v>370</v>
      </c>
      <c r="AF91" s="27">
        <v>350</v>
      </c>
      <c r="AG91" s="27">
        <v>50</v>
      </c>
      <c r="AH91" s="27">
        <v>500</v>
      </c>
      <c r="AI91" s="27">
        <v>40</v>
      </c>
      <c r="AJ91" s="27">
        <v>300</v>
      </c>
      <c r="AK91" s="27">
        <v>120</v>
      </c>
      <c r="AL91" s="27">
        <v>110</v>
      </c>
      <c r="AM91" s="27">
        <v>300</v>
      </c>
      <c r="AN91" s="27">
        <v>91</v>
      </c>
      <c r="AO91" s="27">
        <v>200</v>
      </c>
      <c r="AP91" s="27">
        <v>250</v>
      </c>
      <c r="AQ91" s="27">
        <v>450</v>
      </c>
      <c r="AR91" s="27">
        <v>40</v>
      </c>
      <c r="AS91" s="27">
        <v>180</v>
      </c>
      <c r="AT91" s="27">
        <v>10</v>
      </c>
      <c r="AU91" s="27">
        <v>500</v>
      </c>
      <c r="AV91" s="27">
        <v>150</v>
      </c>
      <c r="AW91" s="27">
        <v>180</v>
      </c>
      <c r="AX91" s="27">
        <v>600</v>
      </c>
      <c r="AY91" s="27">
        <v>200</v>
      </c>
      <c r="AZ91" s="27">
        <v>100</v>
      </c>
      <c r="BA91" s="27"/>
      <c r="BB91" s="27">
        <v>150</v>
      </c>
      <c r="BC91" s="27">
        <v>500</v>
      </c>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c r="CG91" s="27"/>
    </row>
    <row r="92" spans="1:85" s="10" customFormat="1" ht="27" customHeight="1" x14ac:dyDescent="0.25">
      <c r="A92" s="2" t="str">
        <f>IF(L92="","",COUNTA($L$8:$L92))</f>
        <v/>
      </c>
      <c r="B92" s="24" t="s">
        <v>570</v>
      </c>
      <c r="C92" s="24"/>
      <c r="D92" s="29"/>
      <c r="E92" s="8" t="s">
        <v>200</v>
      </c>
      <c r="F92" s="8" t="s">
        <v>699</v>
      </c>
      <c r="G92" s="7" t="s">
        <v>1011</v>
      </c>
      <c r="H92" s="7" t="s">
        <v>660</v>
      </c>
      <c r="I92" s="7" t="s">
        <v>662</v>
      </c>
      <c r="J92" s="29" t="s">
        <v>87</v>
      </c>
      <c r="K92" s="13">
        <v>8618</v>
      </c>
      <c r="L92" s="13"/>
      <c r="M92" s="13">
        <v>9500</v>
      </c>
      <c r="N92" s="22" t="s">
        <v>648</v>
      </c>
      <c r="O92" s="90">
        <f t="shared" si="1"/>
        <v>81871000</v>
      </c>
      <c r="P92" s="13" t="s">
        <v>857</v>
      </c>
      <c r="Q92" s="59">
        <v>0</v>
      </c>
      <c r="R92" s="27">
        <v>6000</v>
      </c>
      <c r="S92" s="27"/>
      <c r="T92" s="27"/>
      <c r="U92" s="27"/>
      <c r="V92" s="27">
        <v>100</v>
      </c>
      <c r="W92" s="27"/>
      <c r="X92" s="27">
        <v>65</v>
      </c>
      <c r="Y92" s="27"/>
      <c r="Z92" s="27"/>
      <c r="AA92" s="27"/>
      <c r="AB92" s="27">
        <v>200</v>
      </c>
      <c r="AC92" s="27">
        <v>600</v>
      </c>
      <c r="AD92" s="27"/>
      <c r="AE92" s="27">
        <v>180</v>
      </c>
      <c r="AF92" s="27">
        <v>350</v>
      </c>
      <c r="AG92" s="27"/>
      <c r="AH92" s="27">
        <v>90</v>
      </c>
      <c r="AI92" s="27"/>
      <c r="AJ92" s="27">
        <v>300</v>
      </c>
      <c r="AK92" s="27">
        <v>40</v>
      </c>
      <c r="AL92" s="27">
        <v>22</v>
      </c>
      <c r="AM92" s="27"/>
      <c r="AN92" s="27">
        <v>26</v>
      </c>
      <c r="AO92" s="27"/>
      <c r="AP92" s="27"/>
      <c r="AQ92" s="27">
        <v>30</v>
      </c>
      <c r="AR92" s="27">
        <v>5</v>
      </c>
      <c r="AS92" s="27"/>
      <c r="AT92" s="27"/>
      <c r="AU92" s="27"/>
      <c r="AV92" s="27"/>
      <c r="AW92" s="27">
        <v>130</v>
      </c>
      <c r="AX92" s="27">
        <v>120</v>
      </c>
      <c r="AY92" s="27">
        <v>50</v>
      </c>
      <c r="AZ92" s="27">
        <v>50</v>
      </c>
      <c r="BA92" s="27"/>
      <c r="BB92" s="27">
        <v>10</v>
      </c>
      <c r="BC92" s="27">
        <v>250</v>
      </c>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c r="CG92" s="27"/>
    </row>
    <row r="93" spans="1:85" s="10" customFormat="1" ht="27" customHeight="1" x14ac:dyDescent="0.25">
      <c r="A93" s="2" t="str">
        <f>IF(L93="","",COUNTA($L$8:$L93))</f>
        <v/>
      </c>
      <c r="B93" s="24" t="s">
        <v>571</v>
      </c>
      <c r="C93" s="24"/>
      <c r="D93" s="29"/>
      <c r="E93" s="8" t="s">
        <v>201</v>
      </c>
      <c r="F93" s="8" t="s">
        <v>699</v>
      </c>
      <c r="G93" s="7" t="s">
        <v>1011</v>
      </c>
      <c r="H93" s="7" t="s">
        <v>660</v>
      </c>
      <c r="I93" s="7" t="s">
        <v>662</v>
      </c>
      <c r="J93" s="29" t="s">
        <v>87</v>
      </c>
      <c r="K93" s="13">
        <v>4945</v>
      </c>
      <c r="L93" s="13"/>
      <c r="M93" s="13">
        <v>9500</v>
      </c>
      <c r="N93" s="22" t="s">
        <v>648</v>
      </c>
      <c r="O93" s="90">
        <f t="shared" si="1"/>
        <v>46977500</v>
      </c>
      <c r="P93" s="13" t="s">
        <v>858</v>
      </c>
      <c r="Q93" s="59">
        <v>0</v>
      </c>
      <c r="R93" s="27">
        <v>4000</v>
      </c>
      <c r="S93" s="27"/>
      <c r="T93" s="27"/>
      <c r="U93" s="27"/>
      <c r="V93" s="27"/>
      <c r="W93" s="27"/>
      <c r="X93" s="27">
        <v>195</v>
      </c>
      <c r="Y93" s="27"/>
      <c r="Z93" s="27"/>
      <c r="AA93" s="27"/>
      <c r="AB93" s="27"/>
      <c r="AC93" s="27">
        <v>600</v>
      </c>
      <c r="AD93" s="27"/>
      <c r="AE93" s="27"/>
      <c r="AF93" s="27">
        <v>150</v>
      </c>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27"/>
      <c r="CF93" s="27"/>
      <c r="CG93" s="27"/>
    </row>
    <row r="94" spans="1:85" s="10" customFormat="1" ht="27" customHeight="1" x14ac:dyDescent="0.25">
      <c r="A94" s="2" t="str">
        <f>IF(L94="","",COUNTA($L$8:$L94))</f>
        <v/>
      </c>
      <c r="B94" s="24" t="s">
        <v>572</v>
      </c>
      <c r="C94" s="24"/>
      <c r="D94" s="29"/>
      <c r="E94" s="8" t="s">
        <v>202</v>
      </c>
      <c r="F94" s="8" t="s">
        <v>699</v>
      </c>
      <c r="G94" s="7" t="s">
        <v>1011</v>
      </c>
      <c r="H94" s="7" t="s">
        <v>660</v>
      </c>
      <c r="I94" s="7" t="s">
        <v>662</v>
      </c>
      <c r="J94" s="29" t="s">
        <v>87</v>
      </c>
      <c r="K94" s="13">
        <v>500</v>
      </c>
      <c r="L94" s="13"/>
      <c r="M94" s="13">
        <v>9500</v>
      </c>
      <c r="N94" s="22" t="s">
        <v>648</v>
      </c>
      <c r="O94" s="90">
        <f t="shared" si="1"/>
        <v>4750000</v>
      </c>
      <c r="P94" s="13" t="s">
        <v>859</v>
      </c>
      <c r="Q94" s="59">
        <v>0</v>
      </c>
      <c r="R94" s="27">
        <v>500</v>
      </c>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c r="CG94" s="27"/>
    </row>
    <row r="95" spans="1:85" s="10" customFormat="1" ht="27" customHeight="1" x14ac:dyDescent="0.25">
      <c r="A95" s="2" t="str">
        <f>IF(L95="","",COUNTA($L$8:$L95))</f>
        <v/>
      </c>
      <c r="B95" s="24" t="s">
        <v>573</v>
      </c>
      <c r="C95" s="24"/>
      <c r="D95" s="29"/>
      <c r="E95" s="8" t="s">
        <v>203</v>
      </c>
      <c r="F95" s="8" t="s">
        <v>699</v>
      </c>
      <c r="G95" s="7" t="s">
        <v>1011</v>
      </c>
      <c r="H95" s="7" t="s">
        <v>660</v>
      </c>
      <c r="I95" s="7" t="s">
        <v>662</v>
      </c>
      <c r="J95" s="29" t="s">
        <v>87</v>
      </c>
      <c r="K95" s="13">
        <v>1679</v>
      </c>
      <c r="L95" s="13"/>
      <c r="M95" s="13">
        <v>9500</v>
      </c>
      <c r="N95" s="22" t="s">
        <v>648</v>
      </c>
      <c r="O95" s="90">
        <f t="shared" si="1"/>
        <v>15950500</v>
      </c>
      <c r="P95" s="13" t="s">
        <v>860</v>
      </c>
      <c r="Q95" s="59">
        <v>0</v>
      </c>
      <c r="R95" s="27">
        <v>600</v>
      </c>
      <c r="S95" s="27"/>
      <c r="T95" s="27"/>
      <c r="U95" s="27"/>
      <c r="V95" s="27">
        <v>600</v>
      </c>
      <c r="W95" s="27"/>
      <c r="X95" s="27"/>
      <c r="Y95" s="27"/>
      <c r="Z95" s="27"/>
      <c r="AA95" s="27"/>
      <c r="AB95" s="27"/>
      <c r="AC95" s="27"/>
      <c r="AD95" s="27"/>
      <c r="AE95" s="27">
        <v>40</v>
      </c>
      <c r="AF95" s="27"/>
      <c r="AG95" s="27"/>
      <c r="AH95" s="27">
        <v>5</v>
      </c>
      <c r="AI95" s="27">
        <v>20</v>
      </c>
      <c r="AJ95" s="27">
        <v>50</v>
      </c>
      <c r="AK95" s="27">
        <v>20</v>
      </c>
      <c r="AL95" s="27"/>
      <c r="AM95" s="27"/>
      <c r="AN95" s="27"/>
      <c r="AO95" s="27"/>
      <c r="AP95" s="27"/>
      <c r="AQ95" s="27">
        <v>20</v>
      </c>
      <c r="AR95" s="27"/>
      <c r="AS95" s="27"/>
      <c r="AT95" s="27"/>
      <c r="AU95" s="27"/>
      <c r="AV95" s="27"/>
      <c r="AW95" s="27">
        <v>24</v>
      </c>
      <c r="AX95" s="27">
        <v>50</v>
      </c>
      <c r="AY95" s="27"/>
      <c r="AZ95" s="27"/>
      <c r="BA95" s="27">
        <v>10</v>
      </c>
      <c r="BB95" s="27">
        <v>10</v>
      </c>
      <c r="BC95" s="27">
        <v>230</v>
      </c>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27"/>
      <c r="CF95" s="27"/>
      <c r="CG95" s="27"/>
    </row>
    <row r="96" spans="1:85" s="10" customFormat="1" ht="27" customHeight="1" x14ac:dyDescent="0.25">
      <c r="A96" s="2" t="str">
        <f>IF(L96="","",COUNTA($L$8:$L96))</f>
        <v/>
      </c>
      <c r="B96" s="24"/>
      <c r="C96" s="24"/>
      <c r="D96" s="29"/>
      <c r="E96" s="38" t="s">
        <v>48</v>
      </c>
      <c r="F96" s="8"/>
      <c r="G96" s="7"/>
      <c r="H96" s="7"/>
      <c r="I96" s="7"/>
      <c r="J96" s="29"/>
      <c r="K96" s="59"/>
      <c r="L96" s="13"/>
      <c r="M96" s="13"/>
      <c r="N96" s="22"/>
      <c r="O96" s="90"/>
      <c r="P96" s="13"/>
      <c r="Q96" s="59"/>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27"/>
      <c r="CF96" s="27"/>
      <c r="CG96" s="27"/>
    </row>
    <row r="97" spans="1:85" s="10" customFormat="1" ht="27" customHeight="1" x14ac:dyDescent="0.25">
      <c r="A97" s="2">
        <f>IF(L97="","",COUNTA($L$8:$L97))</f>
        <v>42</v>
      </c>
      <c r="B97" s="24" t="s">
        <v>332</v>
      </c>
      <c r="C97" s="24" t="s">
        <v>135</v>
      </c>
      <c r="D97" s="29" t="s">
        <v>98</v>
      </c>
      <c r="E97" s="8" t="s">
        <v>161</v>
      </c>
      <c r="F97" s="8" t="s">
        <v>700</v>
      </c>
      <c r="G97" s="7" t="s">
        <v>1012</v>
      </c>
      <c r="H97" s="7" t="s">
        <v>660</v>
      </c>
      <c r="I97" s="7" t="s">
        <v>664</v>
      </c>
      <c r="J97" s="29" t="s">
        <v>87</v>
      </c>
      <c r="K97" s="13"/>
      <c r="L97" s="39">
        <v>520</v>
      </c>
      <c r="M97" s="13">
        <v>73500</v>
      </c>
      <c r="N97" s="22" t="s">
        <v>648</v>
      </c>
      <c r="O97" s="90"/>
      <c r="P97" s="13"/>
      <c r="Q97" s="59"/>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7"/>
      <c r="BP97" s="27"/>
      <c r="BQ97" s="27"/>
      <c r="BR97" s="27"/>
      <c r="BS97" s="27"/>
      <c r="BT97" s="27"/>
      <c r="BU97" s="27"/>
      <c r="BV97" s="27"/>
      <c r="BW97" s="27"/>
      <c r="BX97" s="27"/>
      <c r="BY97" s="27"/>
      <c r="BZ97" s="27"/>
      <c r="CA97" s="27"/>
      <c r="CB97" s="27"/>
      <c r="CC97" s="27"/>
      <c r="CD97" s="27"/>
      <c r="CE97" s="27"/>
      <c r="CF97" s="27"/>
      <c r="CG97" s="27"/>
    </row>
    <row r="98" spans="1:85" s="10" customFormat="1" ht="27" customHeight="1" x14ac:dyDescent="0.25">
      <c r="A98" s="2" t="str">
        <f>IF(L98="","",COUNTA($L$8:$L98))</f>
        <v/>
      </c>
      <c r="B98" s="24" t="s">
        <v>574</v>
      </c>
      <c r="C98" s="24"/>
      <c r="D98" s="29" t="s">
        <v>98</v>
      </c>
      <c r="E98" s="8" t="s">
        <v>716</v>
      </c>
      <c r="F98" s="8"/>
      <c r="G98" s="7" t="s">
        <v>1012</v>
      </c>
      <c r="H98" s="7" t="s">
        <v>660</v>
      </c>
      <c r="I98" s="7" t="s">
        <v>664</v>
      </c>
      <c r="J98" s="29" t="s">
        <v>87</v>
      </c>
      <c r="K98" s="13">
        <v>320</v>
      </c>
      <c r="L98" s="39"/>
      <c r="M98" s="13">
        <v>73500</v>
      </c>
      <c r="N98" s="22" t="s">
        <v>648</v>
      </c>
      <c r="O98" s="90">
        <f t="shared" si="1"/>
        <v>23520000</v>
      </c>
      <c r="P98" s="13" t="s">
        <v>861</v>
      </c>
      <c r="Q98" s="59">
        <v>0</v>
      </c>
      <c r="R98" s="27"/>
      <c r="S98" s="27"/>
      <c r="T98" s="27"/>
      <c r="U98" s="27"/>
      <c r="V98" s="27"/>
      <c r="W98" s="27"/>
      <c r="X98" s="27"/>
      <c r="Y98" s="27"/>
      <c r="Z98" s="27"/>
      <c r="AA98" s="27"/>
      <c r="AB98" s="27">
        <v>100</v>
      </c>
      <c r="AC98" s="27"/>
      <c r="AD98" s="27"/>
      <c r="AE98" s="27"/>
      <c r="AF98" s="27"/>
      <c r="AG98" s="27"/>
      <c r="AH98" s="27"/>
      <c r="AI98" s="27"/>
      <c r="AJ98" s="27"/>
      <c r="AK98" s="27"/>
      <c r="AL98" s="27"/>
      <c r="AM98" s="27"/>
      <c r="AN98" s="27"/>
      <c r="AO98" s="27"/>
      <c r="AP98" s="27"/>
      <c r="AQ98" s="27"/>
      <c r="AR98" s="27"/>
      <c r="AS98" s="27"/>
      <c r="AT98" s="27">
        <v>20</v>
      </c>
      <c r="AU98" s="27"/>
      <c r="AV98" s="27"/>
      <c r="AW98" s="27">
        <v>200</v>
      </c>
      <c r="AX98" s="27"/>
      <c r="AY98" s="27"/>
      <c r="AZ98" s="27"/>
      <c r="BA98" s="27"/>
      <c r="BB98" s="27"/>
      <c r="BC98" s="27"/>
      <c r="BD98" s="27"/>
      <c r="BE98" s="27"/>
      <c r="BF98" s="27"/>
      <c r="BG98" s="27"/>
      <c r="BH98" s="27"/>
      <c r="BI98" s="27"/>
      <c r="BJ98" s="27"/>
      <c r="BK98" s="27"/>
      <c r="BL98" s="27"/>
      <c r="BM98" s="27"/>
      <c r="BN98" s="27"/>
      <c r="BO98" s="27"/>
      <c r="BP98" s="27"/>
      <c r="BQ98" s="27"/>
      <c r="BR98" s="27"/>
      <c r="BS98" s="27"/>
      <c r="BT98" s="27"/>
      <c r="BU98" s="27"/>
      <c r="BV98" s="27"/>
      <c r="BW98" s="27"/>
      <c r="BX98" s="27"/>
      <c r="BY98" s="27"/>
      <c r="BZ98" s="27"/>
      <c r="CA98" s="27"/>
      <c r="CB98" s="27"/>
      <c r="CC98" s="27"/>
      <c r="CD98" s="27"/>
      <c r="CE98" s="27"/>
      <c r="CF98" s="27"/>
      <c r="CG98" s="27"/>
    </row>
    <row r="99" spans="1:85" s="10" customFormat="1" ht="27" customHeight="1" x14ac:dyDescent="0.25">
      <c r="A99" s="2" t="str">
        <f>IF(L99="","",COUNTA($L$8:$L99))</f>
        <v/>
      </c>
      <c r="B99" s="24" t="s">
        <v>575</v>
      </c>
      <c r="C99" s="24"/>
      <c r="D99" s="29" t="s">
        <v>98</v>
      </c>
      <c r="E99" s="8" t="s">
        <v>717</v>
      </c>
      <c r="F99" s="8"/>
      <c r="G99" s="7" t="s">
        <v>1012</v>
      </c>
      <c r="H99" s="7" t="s">
        <v>660</v>
      </c>
      <c r="I99" s="7" t="s">
        <v>664</v>
      </c>
      <c r="J99" s="29" t="s">
        <v>87</v>
      </c>
      <c r="K99" s="13">
        <v>200</v>
      </c>
      <c r="L99" s="39"/>
      <c r="M99" s="13">
        <v>73500</v>
      </c>
      <c r="N99" s="22" t="s">
        <v>648</v>
      </c>
      <c r="O99" s="90">
        <f t="shared" si="1"/>
        <v>14700000</v>
      </c>
      <c r="P99" s="13" t="s">
        <v>862</v>
      </c>
      <c r="Q99" s="59">
        <v>0</v>
      </c>
      <c r="R99" s="27"/>
      <c r="S99" s="27"/>
      <c r="T99" s="27"/>
      <c r="U99" s="27"/>
      <c r="V99" s="27"/>
      <c r="W99" s="27"/>
      <c r="X99" s="27"/>
      <c r="Y99" s="27"/>
      <c r="Z99" s="27"/>
      <c r="AA99" s="27"/>
      <c r="AB99" s="27">
        <v>200</v>
      </c>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7"/>
      <c r="BP99" s="27"/>
      <c r="BQ99" s="27"/>
      <c r="BR99" s="27"/>
      <c r="BS99" s="27"/>
      <c r="BT99" s="27"/>
      <c r="BU99" s="27"/>
      <c r="BV99" s="27"/>
      <c r="BW99" s="27"/>
      <c r="BX99" s="27"/>
      <c r="BY99" s="27"/>
      <c r="BZ99" s="27"/>
      <c r="CA99" s="27"/>
      <c r="CB99" s="27"/>
      <c r="CC99" s="27"/>
      <c r="CD99" s="27"/>
      <c r="CE99" s="27"/>
      <c r="CF99" s="27"/>
      <c r="CG99" s="27"/>
    </row>
    <row r="100" spans="1:85" s="10" customFormat="1" ht="27" customHeight="1" x14ac:dyDescent="0.25">
      <c r="A100" s="2">
        <f>IF(L100="","",COUNTA($L$8:$L100))</f>
        <v>43</v>
      </c>
      <c r="B100" s="24" t="s">
        <v>333</v>
      </c>
      <c r="C100" s="24" t="s">
        <v>136</v>
      </c>
      <c r="D100" s="29" t="s">
        <v>106</v>
      </c>
      <c r="E100" s="8" t="s">
        <v>162</v>
      </c>
      <c r="F100" s="8" t="s">
        <v>663</v>
      </c>
      <c r="G100" s="7" t="s">
        <v>1013</v>
      </c>
      <c r="H100" s="7" t="s">
        <v>660</v>
      </c>
      <c r="I100" s="7" t="s">
        <v>664</v>
      </c>
      <c r="J100" s="29" t="s">
        <v>87</v>
      </c>
      <c r="K100" s="59"/>
      <c r="L100" s="39">
        <v>26624</v>
      </c>
      <c r="M100" s="13">
        <v>2800</v>
      </c>
      <c r="N100" s="22" t="s">
        <v>648</v>
      </c>
      <c r="O100" s="90"/>
      <c r="P100" s="13"/>
      <c r="Q100" s="59"/>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row>
    <row r="101" spans="1:85" s="10" customFormat="1" ht="27" customHeight="1" x14ac:dyDescent="0.25">
      <c r="A101" s="2" t="str">
        <f>IF(L101="","",COUNTA($L$8:$L101))</f>
        <v/>
      </c>
      <c r="B101" s="24" t="s">
        <v>334</v>
      </c>
      <c r="C101" s="24"/>
      <c r="D101" s="29"/>
      <c r="E101" s="8" t="s">
        <v>226</v>
      </c>
      <c r="F101" s="8"/>
      <c r="G101" s="7" t="s">
        <v>1013</v>
      </c>
      <c r="H101" s="7" t="s">
        <v>660</v>
      </c>
      <c r="I101" s="7" t="s">
        <v>664</v>
      </c>
      <c r="J101" s="29" t="s">
        <v>87</v>
      </c>
      <c r="K101" s="59">
        <v>1325</v>
      </c>
      <c r="L101" s="39"/>
      <c r="M101" s="13">
        <v>2800</v>
      </c>
      <c r="N101" s="22" t="s">
        <v>648</v>
      </c>
      <c r="O101" s="90">
        <f t="shared" si="1"/>
        <v>3710000</v>
      </c>
      <c r="P101" s="13" t="s">
        <v>863</v>
      </c>
      <c r="Q101" s="59">
        <v>0</v>
      </c>
      <c r="R101" s="27"/>
      <c r="S101" s="27"/>
      <c r="T101" s="27"/>
      <c r="U101" s="27"/>
      <c r="V101" s="27">
        <v>1000</v>
      </c>
      <c r="W101" s="27"/>
      <c r="X101" s="27"/>
      <c r="Y101" s="27"/>
      <c r="Z101" s="27">
        <v>100</v>
      </c>
      <c r="AA101" s="27"/>
      <c r="AB101" s="27"/>
      <c r="AC101" s="27"/>
      <c r="AD101" s="27"/>
      <c r="AE101" s="27"/>
      <c r="AF101" s="27"/>
      <c r="AG101" s="27"/>
      <c r="AH101" s="27"/>
      <c r="AI101" s="27"/>
      <c r="AJ101" s="27"/>
      <c r="AK101" s="27">
        <v>50</v>
      </c>
      <c r="AL101" s="27"/>
      <c r="AM101" s="27"/>
      <c r="AN101" s="27"/>
      <c r="AO101" s="27"/>
      <c r="AP101" s="27"/>
      <c r="AQ101" s="27"/>
      <c r="AR101" s="27">
        <v>15</v>
      </c>
      <c r="AS101" s="27"/>
      <c r="AT101" s="27"/>
      <c r="AU101" s="27"/>
      <c r="AV101" s="27"/>
      <c r="AW101" s="27">
        <v>160</v>
      </c>
      <c r="AX101" s="27"/>
      <c r="AY101" s="27"/>
      <c r="AZ101" s="27"/>
      <c r="BA101" s="27"/>
      <c r="BB101" s="27"/>
      <c r="BC101" s="27"/>
      <c r="BD101" s="27"/>
      <c r="BE101" s="27"/>
      <c r="BF101" s="27"/>
      <c r="BG101" s="27"/>
      <c r="BH101" s="27"/>
      <c r="BI101" s="27"/>
      <c r="BJ101" s="27"/>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row>
    <row r="102" spans="1:85" s="10" customFormat="1" ht="27" customHeight="1" x14ac:dyDescent="0.25">
      <c r="A102" s="2" t="str">
        <f>IF(L102="","",COUNTA($L$8:$L102))</f>
        <v/>
      </c>
      <c r="B102" s="24" t="s">
        <v>335</v>
      </c>
      <c r="C102" s="24"/>
      <c r="D102" s="29"/>
      <c r="E102" s="8" t="s">
        <v>227</v>
      </c>
      <c r="F102" s="8"/>
      <c r="G102" s="7" t="s">
        <v>1013</v>
      </c>
      <c r="H102" s="7" t="s">
        <v>660</v>
      </c>
      <c r="I102" s="7" t="s">
        <v>664</v>
      </c>
      <c r="J102" s="29" t="s">
        <v>87</v>
      </c>
      <c r="K102" s="59">
        <v>2420</v>
      </c>
      <c r="L102" s="39"/>
      <c r="M102" s="13">
        <v>2800</v>
      </c>
      <c r="N102" s="22" t="s">
        <v>648</v>
      </c>
      <c r="O102" s="90">
        <f t="shared" si="1"/>
        <v>6776000</v>
      </c>
      <c r="P102" s="13" t="s">
        <v>864</v>
      </c>
      <c r="Q102" s="59">
        <v>0</v>
      </c>
      <c r="R102" s="27"/>
      <c r="S102" s="27"/>
      <c r="T102" s="27"/>
      <c r="U102" s="27"/>
      <c r="V102" s="27">
        <v>2000</v>
      </c>
      <c r="W102" s="27"/>
      <c r="X102" s="27"/>
      <c r="Y102" s="27"/>
      <c r="Z102" s="27"/>
      <c r="AA102" s="27"/>
      <c r="AB102" s="27"/>
      <c r="AC102" s="27"/>
      <c r="AD102" s="27"/>
      <c r="AE102" s="27"/>
      <c r="AF102" s="27"/>
      <c r="AG102" s="27"/>
      <c r="AH102" s="27"/>
      <c r="AI102" s="27"/>
      <c r="AJ102" s="27"/>
      <c r="AK102" s="27">
        <v>50</v>
      </c>
      <c r="AL102" s="27">
        <v>15</v>
      </c>
      <c r="AM102" s="27"/>
      <c r="AN102" s="27"/>
      <c r="AO102" s="27"/>
      <c r="AP102" s="27"/>
      <c r="AQ102" s="27">
        <v>20</v>
      </c>
      <c r="AR102" s="27">
        <v>15</v>
      </c>
      <c r="AS102" s="27"/>
      <c r="AT102" s="27"/>
      <c r="AU102" s="27"/>
      <c r="AV102" s="27">
        <v>20</v>
      </c>
      <c r="AW102" s="27"/>
      <c r="AX102" s="27"/>
      <c r="AY102" s="27">
        <v>300</v>
      </c>
      <c r="AZ102" s="27"/>
      <c r="BA102" s="27"/>
      <c r="BB102" s="27"/>
      <c r="BC102" s="27"/>
      <c r="BD102" s="27"/>
      <c r="BE102" s="27"/>
      <c r="BF102" s="27"/>
      <c r="BG102" s="27"/>
      <c r="BH102" s="27"/>
      <c r="BI102" s="27"/>
      <c r="BJ102" s="27"/>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row>
    <row r="103" spans="1:85" s="10" customFormat="1" ht="27" customHeight="1" x14ac:dyDescent="0.25">
      <c r="A103" s="2" t="str">
        <f>IF(L103="","",COUNTA($L$8:$L103))</f>
        <v/>
      </c>
      <c r="B103" s="24" t="s">
        <v>435</v>
      </c>
      <c r="C103" s="24"/>
      <c r="D103" s="29"/>
      <c r="E103" s="8" t="s">
        <v>228</v>
      </c>
      <c r="F103" s="8"/>
      <c r="G103" s="7" t="s">
        <v>1013</v>
      </c>
      <c r="H103" s="7" t="s">
        <v>660</v>
      </c>
      <c r="I103" s="7" t="s">
        <v>664</v>
      </c>
      <c r="J103" s="29" t="s">
        <v>87</v>
      </c>
      <c r="K103" s="59">
        <v>16455</v>
      </c>
      <c r="L103" s="39"/>
      <c r="M103" s="13">
        <v>2800</v>
      </c>
      <c r="N103" s="22" t="s">
        <v>648</v>
      </c>
      <c r="O103" s="90">
        <f t="shared" si="1"/>
        <v>46074000</v>
      </c>
      <c r="P103" s="13" t="s">
        <v>865</v>
      </c>
      <c r="Q103" s="59">
        <v>0</v>
      </c>
      <c r="R103" s="27"/>
      <c r="S103" s="27"/>
      <c r="T103" s="27"/>
      <c r="U103" s="27"/>
      <c r="V103" s="27">
        <v>3000</v>
      </c>
      <c r="W103" s="27"/>
      <c r="X103" s="27"/>
      <c r="Y103" s="27">
        <v>12000</v>
      </c>
      <c r="Z103" s="27"/>
      <c r="AA103" s="27"/>
      <c r="AB103" s="27"/>
      <c r="AC103" s="27"/>
      <c r="AD103" s="27"/>
      <c r="AE103" s="27"/>
      <c r="AF103" s="27"/>
      <c r="AG103" s="27"/>
      <c r="AH103" s="27"/>
      <c r="AI103" s="27">
        <v>100</v>
      </c>
      <c r="AJ103" s="27"/>
      <c r="AK103" s="27">
        <v>50</v>
      </c>
      <c r="AL103" s="27">
        <v>15</v>
      </c>
      <c r="AM103" s="27">
        <v>100</v>
      </c>
      <c r="AN103" s="27"/>
      <c r="AO103" s="27"/>
      <c r="AP103" s="27"/>
      <c r="AQ103" s="27">
        <v>100</v>
      </c>
      <c r="AR103" s="27"/>
      <c r="AS103" s="27"/>
      <c r="AT103" s="27">
        <v>20</v>
      </c>
      <c r="AU103" s="27">
        <v>250</v>
      </c>
      <c r="AV103" s="27">
        <v>20</v>
      </c>
      <c r="AW103" s="27">
        <v>800</v>
      </c>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row>
    <row r="104" spans="1:85" s="10" customFormat="1" ht="27" customHeight="1" x14ac:dyDescent="0.25">
      <c r="A104" s="2" t="str">
        <f>IF(L104="","",COUNTA($L$8:$L104))</f>
        <v/>
      </c>
      <c r="B104" s="24" t="s">
        <v>436</v>
      </c>
      <c r="C104" s="24"/>
      <c r="D104" s="29"/>
      <c r="E104" s="8" t="s">
        <v>229</v>
      </c>
      <c r="F104" s="8"/>
      <c r="G104" s="7" t="s">
        <v>1013</v>
      </c>
      <c r="H104" s="7" t="s">
        <v>660</v>
      </c>
      <c r="I104" s="7" t="s">
        <v>664</v>
      </c>
      <c r="J104" s="29" t="s">
        <v>87</v>
      </c>
      <c r="K104" s="59">
        <v>2105</v>
      </c>
      <c r="L104" s="39"/>
      <c r="M104" s="13">
        <v>2800</v>
      </c>
      <c r="N104" s="22" t="s">
        <v>648</v>
      </c>
      <c r="O104" s="90">
        <f t="shared" si="1"/>
        <v>5894000</v>
      </c>
      <c r="P104" s="13" t="s">
        <v>866</v>
      </c>
      <c r="Q104" s="59">
        <v>0</v>
      </c>
      <c r="R104" s="27"/>
      <c r="S104" s="27"/>
      <c r="T104" s="27"/>
      <c r="U104" s="27"/>
      <c r="V104" s="27">
        <v>2000</v>
      </c>
      <c r="W104" s="27"/>
      <c r="X104" s="27"/>
      <c r="Y104" s="27"/>
      <c r="Z104" s="27"/>
      <c r="AA104" s="27"/>
      <c r="AB104" s="27"/>
      <c r="AC104" s="27"/>
      <c r="AD104" s="27"/>
      <c r="AE104" s="27"/>
      <c r="AF104" s="27"/>
      <c r="AG104" s="27"/>
      <c r="AH104" s="27"/>
      <c r="AI104" s="27"/>
      <c r="AJ104" s="27"/>
      <c r="AK104" s="27">
        <v>50</v>
      </c>
      <c r="AL104" s="27">
        <v>15</v>
      </c>
      <c r="AM104" s="27"/>
      <c r="AN104" s="27"/>
      <c r="AO104" s="27"/>
      <c r="AP104" s="27"/>
      <c r="AQ104" s="27">
        <v>20</v>
      </c>
      <c r="AR104" s="27"/>
      <c r="AS104" s="27"/>
      <c r="AT104" s="27"/>
      <c r="AU104" s="27"/>
      <c r="AV104" s="27">
        <v>20</v>
      </c>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row>
    <row r="105" spans="1:85" s="10" customFormat="1" ht="27" customHeight="1" x14ac:dyDescent="0.25">
      <c r="A105" s="2" t="str">
        <f>IF(L105="","",COUNTA($L$8:$L105))</f>
        <v/>
      </c>
      <c r="B105" s="24" t="s">
        <v>336</v>
      </c>
      <c r="C105" s="24"/>
      <c r="D105" s="29"/>
      <c r="E105" s="8" t="s">
        <v>230</v>
      </c>
      <c r="F105" s="8"/>
      <c r="G105" s="7" t="s">
        <v>1013</v>
      </c>
      <c r="H105" s="7" t="s">
        <v>660</v>
      </c>
      <c r="I105" s="7" t="s">
        <v>664</v>
      </c>
      <c r="J105" s="29" t="s">
        <v>87</v>
      </c>
      <c r="K105" s="59">
        <v>1255</v>
      </c>
      <c r="L105" s="39"/>
      <c r="M105" s="13">
        <v>2800</v>
      </c>
      <c r="N105" s="22" t="s">
        <v>648</v>
      </c>
      <c r="O105" s="90">
        <f t="shared" si="1"/>
        <v>3514000</v>
      </c>
      <c r="P105" s="13" t="s">
        <v>867</v>
      </c>
      <c r="Q105" s="59">
        <v>0</v>
      </c>
      <c r="R105" s="27"/>
      <c r="S105" s="27"/>
      <c r="T105" s="27"/>
      <c r="U105" s="27"/>
      <c r="V105" s="27">
        <v>1000</v>
      </c>
      <c r="W105" s="27"/>
      <c r="X105" s="27"/>
      <c r="Y105" s="27"/>
      <c r="Z105" s="27"/>
      <c r="AA105" s="27"/>
      <c r="AB105" s="27"/>
      <c r="AC105" s="27"/>
      <c r="AD105" s="27"/>
      <c r="AE105" s="27"/>
      <c r="AF105" s="27"/>
      <c r="AG105" s="27"/>
      <c r="AH105" s="27"/>
      <c r="AI105" s="27">
        <v>100</v>
      </c>
      <c r="AJ105" s="27"/>
      <c r="AK105" s="27">
        <v>100</v>
      </c>
      <c r="AL105" s="27">
        <v>15</v>
      </c>
      <c r="AM105" s="27"/>
      <c r="AN105" s="27"/>
      <c r="AO105" s="27"/>
      <c r="AP105" s="27"/>
      <c r="AQ105" s="27">
        <v>20</v>
      </c>
      <c r="AR105" s="27"/>
      <c r="AS105" s="27"/>
      <c r="AT105" s="27"/>
      <c r="AU105" s="27"/>
      <c r="AV105" s="27">
        <v>20</v>
      </c>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row>
    <row r="106" spans="1:85" s="10" customFormat="1" ht="27" customHeight="1" x14ac:dyDescent="0.25">
      <c r="A106" s="2" t="str">
        <f>IF(L106="","",COUNTA($L$8:$L106))</f>
        <v/>
      </c>
      <c r="B106" s="24" t="s">
        <v>437</v>
      </c>
      <c r="C106" s="24"/>
      <c r="D106" s="29"/>
      <c r="E106" s="8" t="s">
        <v>231</v>
      </c>
      <c r="F106" s="8"/>
      <c r="G106" s="7" t="s">
        <v>1013</v>
      </c>
      <c r="H106" s="7" t="s">
        <v>660</v>
      </c>
      <c r="I106" s="7" t="s">
        <v>664</v>
      </c>
      <c r="J106" s="29" t="s">
        <v>87</v>
      </c>
      <c r="K106" s="59">
        <v>2051</v>
      </c>
      <c r="L106" s="39"/>
      <c r="M106" s="13">
        <v>2800</v>
      </c>
      <c r="N106" s="22" t="s">
        <v>648</v>
      </c>
      <c r="O106" s="90">
        <f t="shared" si="1"/>
        <v>5742800</v>
      </c>
      <c r="P106" s="13" t="s">
        <v>868</v>
      </c>
      <c r="Q106" s="59">
        <v>0</v>
      </c>
      <c r="R106" s="27"/>
      <c r="S106" s="27"/>
      <c r="T106" s="27"/>
      <c r="U106" s="27"/>
      <c r="V106" s="27">
        <v>500</v>
      </c>
      <c r="W106" s="27"/>
      <c r="X106" s="27"/>
      <c r="Y106" s="27"/>
      <c r="Z106" s="27"/>
      <c r="AA106" s="27"/>
      <c r="AB106" s="27"/>
      <c r="AC106" s="27"/>
      <c r="AD106" s="27"/>
      <c r="AE106" s="27"/>
      <c r="AF106" s="27"/>
      <c r="AG106" s="27"/>
      <c r="AH106" s="27">
        <v>300</v>
      </c>
      <c r="AI106" s="27">
        <v>100</v>
      </c>
      <c r="AJ106" s="27"/>
      <c r="AK106" s="27">
        <v>150</v>
      </c>
      <c r="AL106" s="27">
        <v>15</v>
      </c>
      <c r="AM106" s="27"/>
      <c r="AN106" s="27"/>
      <c r="AO106" s="27"/>
      <c r="AP106" s="27"/>
      <c r="AQ106" s="27">
        <v>20</v>
      </c>
      <c r="AR106" s="27">
        <v>10</v>
      </c>
      <c r="AS106" s="27"/>
      <c r="AT106" s="27">
        <v>20</v>
      </c>
      <c r="AU106" s="27">
        <v>700</v>
      </c>
      <c r="AV106" s="27">
        <v>20</v>
      </c>
      <c r="AW106" s="27">
        <v>16</v>
      </c>
      <c r="AX106" s="27"/>
      <c r="AY106" s="27">
        <v>200</v>
      </c>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row>
    <row r="107" spans="1:85" s="10" customFormat="1" ht="27" customHeight="1" x14ac:dyDescent="0.25">
      <c r="A107" s="2" t="str">
        <f>IF(L107="","",COUNTA($L$8:$L107))</f>
        <v/>
      </c>
      <c r="B107" s="24" t="s">
        <v>438</v>
      </c>
      <c r="C107" s="24"/>
      <c r="D107" s="29"/>
      <c r="E107" s="8" t="s">
        <v>232</v>
      </c>
      <c r="F107" s="8"/>
      <c r="G107" s="7" t="s">
        <v>1013</v>
      </c>
      <c r="H107" s="7" t="s">
        <v>660</v>
      </c>
      <c r="I107" s="7" t="s">
        <v>664</v>
      </c>
      <c r="J107" s="29" t="s">
        <v>87</v>
      </c>
      <c r="K107" s="59">
        <v>1013</v>
      </c>
      <c r="L107" s="39"/>
      <c r="M107" s="13">
        <v>2800</v>
      </c>
      <c r="N107" s="22" t="s">
        <v>648</v>
      </c>
      <c r="O107" s="90">
        <f t="shared" si="1"/>
        <v>2836400</v>
      </c>
      <c r="P107" s="13" t="s">
        <v>869</v>
      </c>
      <c r="Q107" s="59">
        <v>0</v>
      </c>
      <c r="R107" s="27"/>
      <c r="S107" s="27"/>
      <c r="T107" s="27"/>
      <c r="U107" s="27"/>
      <c r="V107" s="27">
        <v>500</v>
      </c>
      <c r="W107" s="27"/>
      <c r="X107" s="27"/>
      <c r="Y107" s="27"/>
      <c r="Z107" s="27"/>
      <c r="AA107" s="27"/>
      <c r="AB107" s="27"/>
      <c r="AC107" s="27"/>
      <c r="AD107" s="27"/>
      <c r="AE107" s="27"/>
      <c r="AF107" s="27"/>
      <c r="AG107" s="27"/>
      <c r="AH107" s="27">
        <v>200</v>
      </c>
      <c r="AI107" s="27"/>
      <c r="AJ107" s="27"/>
      <c r="AK107" s="27">
        <v>150</v>
      </c>
      <c r="AL107" s="27">
        <v>12</v>
      </c>
      <c r="AM107" s="27"/>
      <c r="AN107" s="27"/>
      <c r="AO107" s="27"/>
      <c r="AP107" s="27"/>
      <c r="AQ107" s="27">
        <v>100</v>
      </c>
      <c r="AR107" s="27">
        <v>10</v>
      </c>
      <c r="AS107" s="27"/>
      <c r="AT107" s="27"/>
      <c r="AU107" s="27"/>
      <c r="AV107" s="27">
        <v>20</v>
      </c>
      <c r="AW107" s="27">
        <v>16</v>
      </c>
      <c r="AX107" s="27"/>
      <c r="AY107" s="27"/>
      <c r="AZ107" s="27"/>
      <c r="BA107" s="27"/>
      <c r="BB107" s="27"/>
      <c r="BC107" s="27"/>
      <c r="BD107" s="27"/>
      <c r="BE107" s="27"/>
      <c r="BF107" s="27"/>
      <c r="BG107" s="27"/>
      <c r="BH107" s="27"/>
      <c r="BI107" s="27">
        <v>5</v>
      </c>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row>
    <row r="108" spans="1:85" s="10" customFormat="1" ht="27" customHeight="1" x14ac:dyDescent="0.25">
      <c r="A108" s="2" t="str">
        <f>IF(L108="","",COUNTA($L$8:$L108))</f>
        <v/>
      </c>
      <c r="B108" s="24"/>
      <c r="C108" s="24"/>
      <c r="D108" s="29"/>
      <c r="E108" s="38" t="s">
        <v>50</v>
      </c>
      <c r="F108" s="8"/>
      <c r="G108" s="7"/>
      <c r="H108" s="7"/>
      <c r="I108" s="7"/>
      <c r="J108" s="29"/>
      <c r="K108" s="59"/>
      <c r="L108" s="13"/>
      <c r="M108" s="13"/>
      <c r="N108" s="22"/>
      <c r="O108" s="90"/>
      <c r="P108" s="13"/>
      <c r="Q108" s="59"/>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row>
    <row r="109" spans="1:85" s="10" customFormat="1" ht="27" customHeight="1" x14ac:dyDescent="0.25">
      <c r="A109" s="2">
        <f>IF(L109="","",COUNTA($L$8:$L109))</f>
        <v>44</v>
      </c>
      <c r="B109" s="24" t="s">
        <v>133</v>
      </c>
      <c r="C109" s="24" t="s">
        <v>138</v>
      </c>
      <c r="D109" s="29" t="s">
        <v>143</v>
      </c>
      <c r="E109" s="8" t="s">
        <v>163</v>
      </c>
      <c r="F109" s="8" t="s">
        <v>163</v>
      </c>
      <c r="G109" s="7" t="s">
        <v>1014</v>
      </c>
      <c r="H109" s="7" t="s">
        <v>660</v>
      </c>
      <c r="I109" s="7" t="s">
        <v>661</v>
      </c>
      <c r="J109" s="29" t="s">
        <v>87</v>
      </c>
      <c r="K109" s="13">
        <v>24224</v>
      </c>
      <c r="L109" s="39">
        <v>24224</v>
      </c>
      <c r="M109" s="13">
        <v>4400</v>
      </c>
      <c r="N109" s="22" t="s">
        <v>648</v>
      </c>
      <c r="O109" s="90">
        <f t="shared" si="1"/>
        <v>106585600</v>
      </c>
      <c r="P109" s="13"/>
      <c r="Q109" s="59"/>
      <c r="R109" s="27">
        <v>15000</v>
      </c>
      <c r="S109" s="27"/>
      <c r="T109" s="27"/>
      <c r="U109" s="27">
        <v>120</v>
      </c>
      <c r="V109" s="27"/>
      <c r="W109" s="27"/>
      <c r="X109" s="27"/>
      <c r="Y109" s="27"/>
      <c r="Z109" s="27"/>
      <c r="AA109" s="27"/>
      <c r="AB109" s="27">
        <v>2500</v>
      </c>
      <c r="AC109" s="27">
        <v>1300</v>
      </c>
      <c r="AD109" s="27">
        <v>100</v>
      </c>
      <c r="AE109" s="27">
        <v>60</v>
      </c>
      <c r="AF109" s="27">
        <v>20</v>
      </c>
      <c r="AG109" s="27">
        <v>100</v>
      </c>
      <c r="AH109" s="27">
        <v>2700</v>
      </c>
      <c r="AI109" s="27">
        <v>20</v>
      </c>
      <c r="AJ109" s="27">
        <v>300</v>
      </c>
      <c r="AK109" s="27">
        <v>200</v>
      </c>
      <c r="AL109" s="27">
        <v>100</v>
      </c>
      <c r="AM109" s="27">
        <v>30</v>
      </c>
      <c r="AN109" s="27"/>
      <c r="AO109" s="27">
        <v>200</v>
      </c>
      <c r="AP109" s="27">
        <v>30</v>
      </c>
      <c r="AQ109" s="27">
        <v>500</v>
      </c>
      <c r="AR109" s="27">
        <v>30</v>
      </c>
      <c r="AS109" s="27"/>
      <c r="AT109" s="27"/>
      <c r="AU109" s="27">
        <v>50</v>
      </c>
      <c r="AV109" s="27">
        <v>60</v>
      </c>
      <c r="AW109" s="27">
        <v>4</v>
      </c>
      <c r="AX109" s="27">
        <v>200</v>
      </c>
      <c r="AY109" s="27">
        <v>300</v>
      </c>
      <c r="AZ109" s="27"/>
      <c r="BA109" s="27">
        <v>100</v>
      </c>
      <c r="BB109" s="27"/>
      <c r="BC109" s="27">
        <v>200</v>
      </c>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row>
    <row r="110" spans="1:85" s="10" customFormat="1" ht="27" customHeight="1" x14ac:dyDescent="0.25">
      <c r="A110" s="2" t="str">
        <f>IF(L110="","",COUNTA($L$8:$L110))</f>
        <v/>
      </c>
      <c r="B110" s="24"/>
      <c r="C110" s="24"/>
      <c r="D110" s="29"/>
      <c r="E110" s="38" t="s">
        <v>52</v>
      </c>
      <c r="F110" s="8"/>
      <c r="G110" s="7"/>
      <c r="H110" s="7"/>
      <c r="I110" s="7"/>
      <c r="J110" s="29"/>
      <c r="K110" s="59"/>
      <c r="L110" s="13"/>
      <c r="M110" s="13"/>
      <c r="N110" s="22"/>
      <c r="O110" s="90"/>
      <c r="P110" s="13"/>
      <c r="Q110" s="59"/>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row>
    <row r="111" spans="1:85" s="10" customFormat="1" ht="27" customHeight="1" x14ac:dyDescent="0.25">
      <c r="A111" s="2">
        <f>IF(L111="","",COUNTA($L$8:$L111))</f>
        <v>45</v>
      </c>
      <c r="B111" s="24" t="s">
        <v>134</v>
      </c>
      <c r="C111" s="24" t="s">
        <v>141</v>
      </c>
      <c r="D111" s="29" t="s">
        <v>14</v>
      </c>
      <c r="E111" s="8" t="s">
        <v>54</v>
      </c>
      <c r="F111" s="8" t="s">
        <v>701</v>
      </c>
      <c r="G111" s="7" t="s">
        <v>1015</v>
      </c>
      <c r="H111" s="7" t="s">
        <v>633</v>
      </c>
      <c r="I111" s="7" t="s">
        <v>626</v>
      </c>
      <c r="J111" s="29" t="s">
        <v>87</v>
      </c>
      <c r="K111" s="59"/>
      <c r="L111" s="39">
        <v>100</v>
      </c>
      <c r="M111" s="13">
        <v>2300000</v>
      </c>
      <c r="N111" s="22" t="s">
        <v>616</v>
      </c>
      <c r="O111" s="90"/>
      <c r="P111" s="13"/>
      <c r="Q111" s="59"/>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row>
    <row r="112" spans="1:85" s="10" customFormat="1" ht="27" customHeight="1" x14ac:dyDescent="0.25">
      <c r="A112" s="2" t="str">
        <f>IF(L112="","",COUNTA($L$8:$L112))</f>
        <v/>
      </c>
      <c r="B112" s="24" t="s">
        <v>576</v>
      </c>
      <c r="C112" s="24"/>
      <c r="D112" s="29"/>
      <c r="E112" s="8" t="s">
        <v>233</v>
      </c>
      <c r="F112" s="8"/>
      <c r="G112" s="7" t="s">
        <v>1015</v>
      </c>
      <c r="H112" s="7" t="s">
        <v>633</v>
      </c>
      <c r="I112" s="7" t="s">
        <v>626</v>
      </c>
      <c r="J112" s="29" t="s">
        <v>87</v>
      </c>
      <c r="K112" s="13">
        <v>50</v>
      </c>
      <c r="L112" s="13"/>
      <c r="M112" s="13">
        <v>2300000</v>
      </c>
      <c r="N112" s="22" t="s">
        <v>616</v>
      </c>
      <c r="O112" s="90">
        <f t="shared" si="1"/>
        <v>115000000</v>
      </c>
      <c r="P112" s="13" t="s">
        <v>817</v>
      </c>
      <c r="Q112" s="59" t="s">
        <v>818</v>
      </c>
      <c r="R112" s="27">
        <v>50</v>
      </c>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row>
    <row r="113" spans="1:85" s="10" customFormat="1" ht="27" customHeight="1" x14ac:dyDescent="0.25">
      <c r="A113" s="2" t="str">
        <f>IF(L113="","",COUNTA($L$8:$L113))</f>
        <v/>
      </c>
      <c r="B113" s="24" t="s">
        <v>577</v>
      </c>
      <c r="C113" s="24"/>
      <c r="D113" s="29"/>
      <c r="E113" s="8" t="s">
        <v>234</v>
      </c>
      <c r="F113" s="8"/>
      <c r="G113" s="7" t="s">
        <v>1015</v>
      </c>
      <c r="H113" s="7" t="s">
        <v>633</v>
      </c>
      <c r="I113" s="7" t="s">
        <v>626</v>
      </c>
      <c r="J113" s="29" t="s">
        <v>87</v>
      </c>
      <c r="K113" s="13">
        <v>50</v>
      </c>
      <c r="L113" s="13"/>
      <c r="M113" s="13">
        <v>2300000</v>
      </c>
      <c r="N113" s="22" t="s">
        <v>616</v>
      </c>
      <c r="O113" s="90">
        <f t="shared" si="1"/>
        <v>115000000</v>
      </c>
      <c r="P113" s="13" t="s">
        <v>813</v>
      </c>
      <c r="Q113" s="59" t="s">
        <v>814</v>
      </c>
      <c r="R113" s="27">
        <v>50</v>
      </c>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row>
    <row r="114" spans="1:85" s="10" customFormat="1" ht="27" customHeight="1" x14ac:dyDescent="0.25">
      <c r="A114" s="2" t="str">
        <f>IF(L114="","",COUNTA($L$8:$L114))</f>
        <v/>
      </c>
      <c r="B114" s="24"/>
      <c r="C114" s="24"/>
      <c r="D114" s="29"/>
      <c r="E114" s="38" t="s">
        <v>56</v>
      </c>
      <c r="F114" s="8"/>
      <c r="G114" s="7"/>
      <c r="H114" s="7"/>
      <c r="I114" s="7"/>
      <c r="J114" s="29"/>
      <c r="K114" s="59"/>
      <c r="L114" s="13"/>
      <c r="M114" s="13"/>
      <c r="N114" s="22"/>
      <c r="O114" s="90"/>
      <c r="P114" s="13"/>
      <c r="Q114" s="59"/>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row>
    <row r="115" spans="1:85" s="10" customFormat="1" ht="27" customHeight="1" x14ac:dyDescent="0.25">
      <c r="A115" s="2" t="str">
        <f>IF(L115="","",COUNTA($L$8:$L115))</f>
        <v/>
      </c>
      <c r="B115" s="24"/>
      <c r="C115" s="24"/>
      <c r="D115" s="29"/>
      <c r="E115" s="38" t="s">
        <v>57</v>
      </c>
      <c r="F115" s="8"/>
      <c r="G115" s="7"/>
      <c r="H115" s="7"/>
      <c r="I115" s="7"/>
      <c r="J115" s="29"/>
      <c r="K115" s="59"/>
      <c r="L115" s="13"/>
      <c r="M115" s="13"/>
      <c r="N115" s="22"/>
      <c r="O115" s="90"/>
      <c r="P115" s="13"/>
      <c r="Q115" s="59"/>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row>
    <row r="116" spans="1:85" s="10" customFormat="1" ht="27" customHeight="1" x14ac:dyDescent="0.25">
      <c r="A116" s="2">
        <f>IF(L116="","",COUNTA($L$8:$L116))</f>
        <v>46</v>
      </c>
      <c r="B116" s="24" t="s">
        <v>139</v>
      </c>
      <c r="C116" s="24" t="s">
        <v>144</v>
      </c>
      <c r="D116" s="29" t="s">
        <v>23</v>
      </c>
      <c r="E116" s="8" t="s">
        <v>164</v>
      </c>
      <c r="F116" s="8" t="s">
        <v>702</v>
      </c>
      <c r="G116" s="7" t="s">
        <v>1016</v>
      </c>
      <c r="H116" s="7" t="s">
        <v>632</v>
      </c>
      <c r="I116" s="7" t="s">
        <v>666</v>
      </c>
      <c r="J116" s="29" t="s">
        <v>91</v>
      </c>
      <c r="K116" s="13">
        <v>1290</v>
      </c>
      <c r="L116" s="39">
        <v>1290</v>
      </c>
      <c r="M116" s="13">
        <v>36250</v>
      </c>
      <c r="N116" s="22" t="s">
        <v>616</v>
      </c>
      <c r="O116" s="90">
        <f t="shared" si="1"/>
        <v>46762500</v>
      </c>
      <c r="P116" s="13" t="s">
        <v>870</v>
      </c>
      <c r="Q116" s="59" t="s">
        <v>871</v>
      </c>
      <c r="R116" s="27"/>
      <c r="S116" s="27"/>
      <c r="T116" s="27"/>
      <c r="U116" s="27"/>
      <c r="V116" s="27"/>
      <c r="W116" s="27"/>
      <c r="X116" s="27"/>
      <c r="Y116" s="27"/>
      <c r="Z116" s="27"/>
      <c r="AA116" s="27"/>
      <c r="AB116" s="27">
        <v>100</v>
      </c>
      <c r="AC116" s="27"/>
      <c r="AD116" s="27"/>
      <c r="AE116" s="27"/>
      <c r="AF116" s="27"/>
      <c r="AG116" s="27"/>
      <c r="AH116" s="27"/>
      <c r="AI116" s="27">
        <v>240</v>
      </c>
      <c r="AJ116" s="27"/>
      <c r="AK116" s="27">
        <v>100</v>
      </c>
      <c r="AL116" s="27"/>
      <c r="AM116" s="27"/>
      <c r="AN116" s="27"/>
      <c r="AO116" s="27"/>
      <c r="AP116" s="27"/>
      <c r="AQ116" s="27"/>
      <c r="AR116" s="27">
        <v>100</v>
      </c>
      <c r="AS116" s="27"/>
      <c r="AT116" s="27">
        <v>150</v>
      </c>
      <c r="AU116" s="27"/>
      <c r="AV116" s="27"/>
      <c r="AW116" s="27">
        <v>600</v>
      </c>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row>
    <row r="117" spans="1:85" s="10" customFormat="1" ht="27" customHeight="1" x14ac:dyDescent="0.25">
      <c r="A117" s="2">
        <f>IF(L117="","",COUNTA($L$8:$L117))</f>
        <v>47</v>
      </c>
      <c r="B117" s="24" t="s">
        <v>140</v>
      </c>
      <c r="C117" s="24" t="s">
        <v>145</v>
      </c>
      <c r="D117" s="29" t="s">
        <v>23</v>
      </c>
      <c r="E117" s="8" t="s">
        <v>165</v>
      </c>
      <c r="F117" s="8" t="s">
        <v>703</v>
      </c>
      <c r="G117" s="7" t="s">
        <v>1017</v>
      </c>
      <c r="H117" s="7" t="s">
        <v>632</v>
      </c>
      <c r="I117" s="7" t="s">
        <v>666</v>
      </c>
      <c r="J117" s="29" t="s">
        <v>91</v>
      </c>
      <c r="K117" s="13">
        <v>1756</v>
      </c>
      <c r="L117" s="39">
        <v>1756</v>
      </c>
      <c r="M117" s="13">
        <v>39520</v>
      </c>
      <c r="N117" s="22" t="s">
        <v>616</v>
      </c>
      <c r="O117" s="90">
        <f t="shared" si="1"/>
        <v>69397120</v>
      </c>
      <c r="P117" s="13" t="s">
        <v>872</v>
      </c>
      <c r="Q117" s="59" t="s">
        <v>871</v>
      </c>
      <c r="R117" s="27"/>
      <c r="S117" s="27"/>
      <c r="T117" s="27"/>
      <c r="U117" s="27"/>
      <c r="V117" s="27"/>
      <c r="W117" s="27"/>
      <c r="X117" s="27"/>
      <c r="Y117" s="27"/>
      <c r="Z117" s="27"/>
      <c r="AA117" s="27"/>
      <c r="AB117" s="27">
        <v>500</v>
      </c>
      <c r="AC117" s="27"/>
      <c r="AD117" s="27"/>
      <c r="AE117" s="27"/>
      <c r="AF117" s="27"/>
      <c r="AG117" s="27"/>
      <c r="AH117" s="27"/>
      <c r="AI117" s="27">
        <v>360</v>
      </c>
      <c r="AJ117" s="27"/>
      <c r="AK117" s="27">
        <v>36</v>
      </c>
      <c r="AL117" s="27"/>
      <c r="AM117" s="27"/>
      <c r="AN117" s="27"/>
      <c r="AO117" s="27"/>
      <c r="AP117" s="27"/>
      <c r="AQ117" s="27">
        <v>60</v>
      </c>
      <c r="AR117" s="27"/>
      <c r="AS117" s="27"/>
      <c r="AT117" s="27">
        <v>150</v>
      </c>
      <c r="AU117" s="27"/>
      <c r="AV117" s="27"/>
      <c r="AW117" s="27">
        <v>600</v>
      </c>
      <c r="AX117" s="27"/>
      <c r="AY117" s="27"/>
      <c r="AZ117" s="27"/>
      <c r="BA117" s="27"/>
      <c r="BB117" s="27">
        <v>50</v>
      </c>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row>
    <row r="118" spans="1:85" s="10" customFormat="1" ht="27" customHeight="1" x14ac:dyDescent="0.25">
      <c r="A118" s="2">
        <f>IF(L118="","",COUNTA($L$8:$L118))</f>
        <v>48</v>
      </c>
      <c r="B118" s="24" t="s">
        <v>430</v>
      </c>
      <c r="C118" s="24" t="s">
        <v>146</v>
      </c>
      <c r="D118" s="29" t="s">
        <v>23</v>
      </c>
      <c r="E118" s="8" t="s">
        <v>166</v>
      </c>
      <c r="F118" s="8" t="s">
        <v>704</v>
      </c>
      <c r="G118" s="7" t="s">
        <v>1018</v>
      </c>
      <c r="H118" s="7" t="s">
        <v>632</v>
      </c>
      <c r="I118" s="7" t="s">
        <v>666</v>
      </c>
      <c r="J118" s="29" t="s">
        <v>91</v>
      </c>
      <c r="K118" s="13">
        <v>4864</v>
      </c>
      <c r="L118" s="39">
        <v>4864</v>
      </c>
      <c r="M118" s="13">
        <v>39200</v>
      </c>
      <c r="N118" s="22" t="s">
        <v>616</v>
      </c>
      <c r="O118" s="90">
        <f t="shared" si="1"/>
        <v>190668800</v>
      </c>
      <c r="P118" s="13" t="s">
        <v>873</v>
      </c>
      <c r="Q118" s="59" t="s">
        <v>871</v>
      </c>
      <c r="R118" s="27">
        <v>3000</v>
      </c>
      <c r="S118" s="27"/>
      <c r="T118" s="27"/>
      <c r="U118" s="27">
        <v>1500</v>
      </c>
      <c r="V118" s="27"/>
      <c r="W118" s="27"/>
      <c r="X118" s="27"/>
      <c r="Y118" s="27"/>
      <c r="Z118" s="27"/>
      <c r="AA118" s="27"/>
      <c r="AB118" s="27"/>
      <c r="AC118" s="27"/>
      <c r="AD118" s="27"/>
      <c r="AE118" s="27"/>
      <c r="AF118" s="27"/>
      <c r="AG118" s="27"/>
      <c r="AH118" s="27"/>
      <c r="AI118" s="27">
        <v>240</v>
      </c>
      <c r="AJ118" s="27"/>
      <c r="AK118" s="27"/>
      <c r="AL118" s="27"/>
      <c r="AM118" s="27"/>
      <c r="AN118" s="27"/>
      <c r="AO118" s="27"/>
      <c r="AP118" s="27"/>
      <c r="AQ118" s="27"/>
      <c r="AR118" s="27"/>
      <c r="AS118" s="27"/>
      <c r="AT118" s="27">
        <v>100</v>
      </c>
      <c r="AU118" s="27"/>
      <c r="AV118" s="27"/>
      <c r="AW118" s="27">
        <v>24</v>
      </c>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row>
    <row r="119" spans="1:85" s="10" customFormat="1" ht="27" customHeight="1" x14ac:dyDescent="0.25">
      <c r="A119" s="2" t="str">
        <f>IF(L119="","",COUNTA($L$8:$L119))</f>
        <v/>
      </c>
      <c r="B119" s="24"/>
      <c r="C119" s="24"/>
      <c r="D119" s="29"/>
      <c r="E119" s="38" t="s">
        <v>61</v>
      </c>
      <c r="F119" s="8"/>
      <c r="G119" s="7"/>
      <c r="H119" s="7"/>
      <c r="I119" s="7"/>
      <c r="J119" s="29"/>
      <c r="K119" s="59"/>
      <c r="L119" s="13"/>
      <c r="M119" s="13"/>
      <c r="N119" s="22"/>
      <c r="O119" s="90"/>
      <c r="P119" s="13"/>
      <c r="Q119" s="59"/>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row>
    <row r="120" spans="1:85" s="10" customFormat="1" ht="27" customHeight="1" x14ac:dyDescent="0.25">
      <c r="A120" s="2">
        <f>IF(L120="","",COUNTA($L$8:$L120))</f>
        <v>49</v>
      </c>
      <c r="B120" s="24" t="s">
        <v>142</v>
      </c>
      <c r="C120" s="51" t="s">
        <v>556</v>
      </c>
      <c r="D120" s="29" t="s">
        <v>148</v>
      </c>
      <c r="E120" s="8" t="s">
        <v>167</v>
      </c>
      <c r="F120" s="8" t="s">
        <v>705</v>
      </c>
      <c r="G120" s="7" t="s">
        <v>1019</v>
      </c>
      <c r="H120" s="7" t="s">
        <v>660</v>
      </c>
      <c r="I120" s="7" t="s">
        <v>706</v>
      </c>
      <c r="J120" s="29" t="s">
        <v>87</v>
      </c>
      <c r="K120" s="13">
        <v>4115</v>
      </c>
      <c r="L120" s="13">
        <v>4115</v>
      </c>
      <c r="M120" s="13">
        <v>29980</v>
      </c>
      <c r="N120" s="22" t="s">
        <v>649</v>
      </c>
      <c r="O120" s="90">
        <f t="shared" si="1"/>
        <v>123367700</v>
      </c>
      <c r="P120" s="13" t="s">
        <v>780</v>
      </c>
      <c r="Q120" s="59">
        <v>0</v>
      </c>
      <c r="R120" s="27">
        <v>2000</v>
      </c>
      <c r="S120" s="27"/>
      <c r="T120" s="27"/>
      <c r="U120" s="27">
        <v>60</v>
      </c>
      <c r="V120" s="27">
        <v>240</v>
      </c>
      <c r="W120" s="27"/>
      <c r="X120" s="27"/>
      <c r="Y120" s="27"/>
      <c r="Z120" s="27"/>
      <c r="AA120" s="27">
        <v>115</v>
      </c>
      <c r="AB120" s="27"/>
      <c r="AC120" s="27">
        <v>100</v>
      </c>
      <c r="AD120" s="27"/>
      <c r="AE120" s="27">
        <v>120</v>
      </c>
      <c r="AF120" s="27"/>
      <c r="AG120" s="27">
        <v>50</v>
      </c>
      <c r="AH120" s="27">
        <v>200</v>
      </c>
      <c r="AI120" s="27"/>
      <c r="AJ120" s="27">
        <v>10</v>
      </c>
      <c r="AK120" s="27">
        <v>100</v>
      </c>
      <c r="AL120" s="27">
        <v>80</v>
      </c>
      <c r="AM120" s="27">
        <v>13</v>
      </c>
      <c r="AN120" s="27">
        <v>390</v>
      </c>
      <c r="AO120" s="27">
        <v>20</v>
      </c>
      <c r="AP120" s="27"/>
      <c r="AQ120" s="27"/>
      <c r="AR120" s="27">
        <v>10</v>
      </c>
      <c r="AS120" s="27">
        <v>6</v>
      </c>
      <c r="AT120" s="27">
        <v>300</v>
      </c>
      <c r="AU120" s="27"/>
      <c r="AV120" s="27"/>
      <c r="AW120" s="27">
        <v>8</v>
      </c>
      <c r="AX120" s="27"/>
      <c r="AY120" s="27">
        <v>40</v>
      </c>
      <c r="AZ120" s="27">
        <v>3</v>
      </c>
      <c r="BA120" s="27"/>
      <c r="BB120" s="27">
        <v>50</v>
      </c>
      <c r="BC120" s="27">
        <v>200</v>
      </c>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row>
    <row r="121" spans="1:85" s="10" customFormat="1" ht="27" customHeight="1" x14ac:dyDescent="0.25">
      <c r="A121" s="2" t="str">
        <f>IF(L121="","",COUNTA($L$8:$L121))</f>
        <v/>
      </c>
      <c r="B121" s="24"/>
      <c r="C121" s="24"/>
      <c r="D121" s="29"/>
      <c r="E121" s="38" t="s">
        <v>68</v>
      </c>
      <c r="F121" s="8"/>
      <c r="G121" s="7"/>
      <c r="H121" s="7"/>
      <c r="I121" s="7"/>
      <c r="J121" s="29"/>
      <c r="K121" s="59"/>
      <c r="L121" s="13"/>
      <c r="M121" s="13"/>
      <c r="N121" s="22"/>
      <c r="O121" s="90"/>
      <c r="P121" s="13"/>
      <c r="Q121" s="59"/>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row>
    <row r="122" spans="1:85" s="10" customFormat="1" ht="27" customHeight="1" x14ac:dyDescent="0.25">
      <c r="A122" s="2" t="str">
        <f>IF(L122="","",COUNTA($L$8:$L122))</f>
        <v/>
      </c>
      <c r="B122" s="24"/>
      <c r="C122" s="24"/>
      <c r="D122" s="29"/>
      <c r="E122" s="38" t="s">
        <v>70</v>
      </c>
      <c r="F122" s="8"/>
      <c r="G122" s="7"/>
      <c r="H122" s="7"/>
      <c r="I122" s="7"/>
      <c r="J122" s="29"/>
      <c r="K122" s="59"/>
      <c r="L122" s="13"/>
      <c r="M122" s="13"/>
      <c r="N122" s="22"/>
      <c r="O122" s="90"/>
      <c r="P122" s="13"/>
      <c r="Q122" s="59"/>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row>
    <row r="123" spans="1:85" s="10" customFormat="1" ht="27" customHeight="1" x14ac:dyDescent="0.25">
      <c r="A123" s="2">
        <f>IF(L123="","",COUNTA($L$8:$L123))</f>
        <v>50</v>
      </c>
      <c r="B123" s="24" t="s">
        <v>147</v>
      </c>
      <c r="C123" s="24" t="s">
        <v>522</v>
      </c>
      <c r="D123" s="29" t="s">
        <v>150</v>
      </c>
      <c r="E123" s="8" t="s">
        <v>168</v>
      </c>
      <c r="F123" s="8" t="s">
        <v>707</v>
      </c>
      <c r="G123" s="7" t="s">
        <v>1020</v>
      </c>
      <c r="H123" s="7" t="s">
        <v>708</v>
      </c>
      <c r="I123" s="7" t="s">
        <v>659</v>
      </c>
      <c r="J123" s="29" t="s">
        <v>87</v>
      </c>
      <c r="K123" s="59"/>
      <c r="L123" s="39">
        <v>130</v>
      </c>
      <c r="M123" s="13">
        <v>1945000</v>
      </c>
      <c r="N123" s="22" t="s">
        <v>616</v>
      </c>
      <c r="O123" s="90"/>
      <c r="P123" s="13" t="s">
        <v>874</v>
      </c>
      <c r="Q123" s="59" t="s">
        <v>150</v>
      </c>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row>
    <row r="124" spans="1:85" s="10" customFormat="1" ht="27" customHeight="1" x14ac:dyDescent="0.25">
      <c r="A124" s="2" t="str">
        <f>IF(L124="","",COUNTA($L$8:$L124))</f>
        <v/>
      </c>
      <c r="B124" s="24" t="s">
        <v>578</v>
      </c>
      <c r="C124" s="24"/>
      <c r="D124" s="29"/>
      <c r="E124" s="8" t="s">
        <v>235</v>
      </c>
      <c r="F124" s="8" t="s">
        <v>707</v>
      </c>
      <c r="G124" s="7" t="s">
        <v>1020</v>
      </c>
      <c r="H124" s="7" t="s">
        <v>708</v>
      </c>
      <c r="I124" s="7" t="s">
        <v>659</v>
      </c>
      <c r="J124" s="29" t="s">
        <v>87</v>
      </c>
      <c r="K124" s="13">
        <v>26</v>
      </c>
      <c r="L124" s="13"/>
      <c r="M124" s="13">
        <v>1945000</v>
      </c>
      <c r="N124" s="22" t="s">
        <v>616</v>
      </c>
      <c r="O124" s="90">
        <f t="shared" si="1"/>
        <v>50570000</v>
      </c>
      <c r="P124" s="13" t="s">
        <v>875</v>
      </c>
      <c r="Q124" s="59" t="s">
        <v>876</v>
      </c>
      <c r="R124" s="27">
        <v>1</v>
      </c>
      <c r="S124" s="27"/>
      <c r="T124" s="27"/>
      <c r="U124" s="27"/>
      <c r="V124" s="27"/>
      <c r="W124" s="27"/>
      <c r="X124" s="27"/>
      <c r="Y124" s="27"/>
      <c r="Z124" s="27"/>
      <c r="AA124" s="27"/>
      <c r="AB124" s="27"/>
      <c r="AC124" s="27"/>
      <c r="AD124" s="27"/>
      <c r="AE124" s="27">
        <v>7</v>
      </c>
      <c r="AF124" s="27"/>
      <c r="AG124" s="27"/>
      <c r="AH124" s="27"/>
      <c r="AI124" s="27"/>
      <c r="AJ124" s="27"/>
      <c r="AK124" s="27"/>
      <c r="AL124" s="27"/>
      <c r="AM124" s="27">
        <v>10</v>
      </c>
      <c r="AN124" s="27"/>
      <c r="AO124" s="27"/>
      <c r="AP124" s="27"/>
      <c r="AQ124" s="27"/>
      <c r="AR124" s="27"/>
      <c r="AS124" s="27"/>
      <c r="AT124" s="27"/>
      <c r="AU124" s="27"/>
      <c r="AV124" s="27"/>
      <c r="AW124" s="27">
        <v>2</v>
      </c>
      <c r="AX124" s="27"/>
      <c r="AY124" s="27">
        <v>6</v>
      </c>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row>
    <row r="125" spans="1:85" s="10" customFormat="1" ht="27" customHeight="1" x14ac:dyDescent="0.25">
      <c r="A125" s="2" t="str">
        <f>IF(L125="","",COUNTA($L$8:$L125))</f>
        <v/>
      </c>
      <c r="B125" s="24" t="s">
        <v>579</v>
      </c>
      <c r="C125" s="24"/>
      <c r="D125" s="29"/>
      <c r="E125" s="8" t="s">
        <v>236</v>
      </c>
      <c r="F125" s="8" t="s">
        <v>707</v>
      </c>
      <c r="G125" s="7" t="s">
        <v>1020</v>
      </c>
      <c r="H125" s="7" t="s">
        <v>708</v>
      </c>
      <c r="I125" s="7" t="s">
        <v>659</v>
      </c>
      <c r="J125" s="29" t="s">
        <v>87</v>
      </c>
      <c r="K125" s="13">
        <v>41</v>
      </c>
      <c r="L125" s="13"/>
      <c r="M125" s="13">
        <v>1945000</v>
      </c>
      <c r="N125" s="22" t="s">
        <v>616</v>
      </c>
      <c r="O125" s="90">
        <f t="shared" si="1"/>
        <v>79745000</v>
      </c>
      <c r="P125" s="13" t="s">
        <v>877</v>
      </c>
      <c r="Q125" s="59" t="s">
        <v>878</v>
      </c>
      <c r="R125" s="27"/>
      <c r="S125" s="27"/>
      <c r="T125" s="27"/>
      <c r="U125" s="27"/>
      <c r="V125" s="27"/>
      <c r="W125" s="27"/>
      <c r="X125" s="27"/>
      <c r="Y125" s="27"/>
      <c r="Z125" s="27"/>
      <c r="AA125" s="27"/>
      <c r="AB125" s="27"/>
      <c r="AC125" s="27"/>
      <c r="AD125" s="27"/>
      <c r="AE125" s="27">
        <v>1</v>
      </c>
      <c r="AF125" s="27">
        <v>20</v>
      </c>
      <c r="AG125" s="27"/>
      <c r="AH125" s="27"/>
      <c r="AI125" s="27"/>
      <c r="AJ125" s="27"/>
      <c r="AK125" s="27"/>
      <c r="AL125" s="27"/>
      <c r="AM125" s="27"/>
      <c r="AN125" s="27"/>
      <c r="AO125" s="27"/>
      <c r="AP125" s="27"/>
      <c r="AQ125" s="27">
        <v>20</v>
      </c>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row>
    <row r="126" spans="1:85" s="10" customFormat="1" ht="27" customHeight="1" x14ac:dyDescent="0.25">
      <c r="A126" s="2" t="str">
        <f>IF(L126="","",COUNTA($L$8:$L126))</f>
        <v/>
      </c>
      <c r="B126" s="24" t="s">
        <v>580</v>
      </c>
      <c r="C126" s="24"/>
      <c r="D126" s="29"/>
      <c r="E126" s="8" t="s">
        <v>237</v>
      </c>
      <c r="F126" s="8" t="s">
        <v>707</v>
      </c>
      <c r="G126" s="7" t="s">
        <v>1020</v>
      </c>
      <c r="H126" s="7" t="s">
        <v>708</v>
      </c>
      <c r="I126" s="7" t="s">
        <v>659</v>
      </c>
      <c r="J126" s="29" t="s">
        <v>87</v>
      </c>
      <c r="K126" s="13">
        <v>16</v>
      </c>
      <c r="L126" s="13"/>
      <c r="M126" s="13">
        <v>1945000</v>
      </c>
      <c r="N126" s="22" t="s">
        <v>616</v>
      </c>
      <c r="O126" s="90">
        <f t="shared" si="1"/>
        <v>31120000</v>
      </c>
      <c r="P126" s="13" t="s">
        <v>879</v>
      </c>
      <c r="Q126" s="59" t="s">
        <v>880</v>
      </c>
      <c r="R126" s="27"/>
      <c r="S126" s="27"/>
      <c r="T126" s="27"/>
      <c r="U126" s="27"/>
      <c r="V126" s="27"/>
      <c r="W126" s="27"/>
      <c r="X126" s="27"/>
      <c r="Y126" s="27"/>
      <c r="Z126" s="27"/>
      <c r="AA126" s="27"/>
      <c r="AB126" s="27"/>
      <c r="AC126" s="27">
        <v>10</v>
      </c>
      <c r="AD126" s="27"/>
      <c r="AE126" s="27">
        <v>1</v>
      </c>
      <c r="AF126" s="27"/>
      <c r="AG126" s="27"/>
      <c r="AH126" s="27"/>
      <c r="AI126" s="27"/>
      <c r="AJ126" s="27">
        <v>5</v>
      </c>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row>
    <row r="127" spans="1:85" s="10" customFormat="1" ht="27" customHeight="1" x14ac:dyDescent="0.25">
      <c r="A127" s="2" t="str">
        <f>IF(L127="","",COUNTA($L$8:$L127))</f>
        <v/>
      </c>
      <c r="B127" s="24" t="s">
        <v>581</v>
      </c>
      <c r="C127" s="24"/>
      <c r="D127" s="29"/>
      <c r="E127" s="8" t="s">
        <v>238</v>
      </c>
      <c r="F127" s="8" t="s">
        <v>707</v>
      </c>
      <c r="G127" s="7" t="s">
        <v>1020</v>
      </c>
      <c r="H127" s="7" t="s">
        <v>708</v>
      </c>
      <c r="I127" s="7" t="s">
        <v>659</v>
      </c>
      <c r="J127" s="29" t="s">
        <v>87</v>
      </c>
      <c r="K127" s="13">
        <v>36</v>
      </c>
      <c r="L127" s="13"/>
      <c r="M127" s="13">
        <v>1945000</v>
      </c>
      <c r="N127" s="22" t="s">
        <v>616</v>
      </c>
      <c r="O127" s="90">
        <f t="shared" ref="O127:O190" si="2">K127*M127</f>
        <v>70020000</v>
      </c>
      <c r="P127" s="13" t="s">
        <v>881</v>
      </c>
      <c r="Q127" s="59" t="s">
        <v>882</v>
      </c>
      <c r="R127" s="27"/>
      <c r="S127" s="27"/>
      <c r="T127" s="27"/>
      <c r="U127" s="27"/>
      <c r="V127" s="27"/>
      <c r="W127" s="27"/>
      <c r="X127" s="27"/>
      <c r="Y127" s="27"/>
      <c r="Z127" s="27"/>
      <c r="AA127" s="27"/>
      <c r="AB127" s="27"/>
      <c r="AC127" s="27">
        <v>15</v>
      </c>
      <c r="AD127" s="27"/>
      <c r="AE127" s="27">
        <v>1</v>
      </c>
      <c r="AF127" s="27">
        <v>20</v>
      </c>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row>
    <row r="128" spans="1:85" s="10" customFormat="1" ht="27" customHeight="1" x14ac:dyDescent="0.25">
      <c r="A128" s="2" t="str">
        <f>IF(L128="","",COUNTA($L$8:$L128))</f>
        <v/>
      </c>
      <c r="B128" s="24" t="s">
        <v>582</v>
      </c>
      <c r="C128" s="24"/>
      <c r="D128" s="29"/>
      <c r="E128" s="8" t="s">
        <v>239</v>
      </c>
      <c r="F128" s="8" t="s">
        <v>707</v>
      </c>
      <c r="G128" s="7" t="s">
        <v>1020</v>
      </c>
      <c r="H128" s="7" t="s">
        <v>708</v>
      </c>
      <c r="I128" s="7" t="s">
        <v>659</v>
      </c>
      <c r="J128" s="29" t="s">
        <v>87</v>
      </c>
      <c r="K128" s="13">
        <v>11</v>
      </c>
      <c r="L128" s="13"/>
      <c r="M128" s="13">
        <v>1945000</v>
      </c>
      <c r="N128" s="22" t="s">
        <v>616</v>
      </c>
      <c r="O128" s="90">
        <f t="shared" si="2"/>
        <v>21395000</v>
      </c>
      <c r="P128" s="13" t="s">
        <v>883</v>
      </c>
      <c r="Q128" s="59" t="s">
        <v>884</v>
      </c>
      <c r="R128" s="27"/>
      <c r="S128" s="27"/>
      <c r="T128" s="27"/>
      <c r="U128" s="27"/>
      <c r="V128" s="27"/>
      <c r="W128" s="27"/>
      <c r="X128" s="27"/>
      <c r="Y128" s="27"/>
      <c r="Z128" s="27"/>
      <c r="AA128" s="27"/>
      <c r="AB128" s="27"/>
      <c r="AC128" s="27"/>
      <c r="AD128" s="27"/>
      <c r="AE128" s="27">
        <v>1</v>
      </c>
      <c r="AF128" s="27"/>
      <c r="AG128" s="27"/>
      <c r="AH128" s="27">
        <v>10</v>
      </c>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row>
    <row r="129" spans="1:85" s="41" customFormat="1" ht="27" customHeight="1" x14ac:dyDescent="0.25">
      <c r="A129" s="2" t="str">
        <f>IF(L129="","",COUNTA($L$8:$L129))</f>
        <v/>
      </c>
      <c r="B129" s="24" t="s">
        <v>439</v>
      </c>
      <c r="C129" s="24"/>
      <c r="D129" s="52"/>
      <c r="E129" s="38" t="s">
        <v>169</v>
      </c>
      <c r="F129" s="8"/>
      <c r="G129" s="7"/>
      <c r="H129" s="7"/>
      <c r="I129" s="7"/>
      <c r="J129" s="55" t="s">
        <v>88</v>
      </c>
      <c r="K129" s="59"/>
      <c r="L129" s="13"/>
      <c r="M129" s="13"/>
      <c r="N129" s="22" t="s">
        <v>616</v>
      </c>
      <c r="O129" s="90"/>
      <c r="P129" s="13"/>
      <c r="Q129" s="59"/>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44"/>
      <c r="BE129" s="27"/>
      <c r="BF129" s="27"/>
      <c r="BG129" s="44"/>
      <c r="BH129" s="44"/>
      <c r="BI129" s="27"/>
      <c r="BJ129" s="27"/>
      <c r="BK129" s="27"/>
      <c r="BL129" s="27"/>
      <c r="BM129" s="27"/>
      <c r="BN129" s="44"/>
      <c r="BO129" s="44"/>
      <c r="BP129" s="44"/>
      <c r="BQ129" s="27"/>
      <c r="BR129" s="44"/>
      <c r="BS129" s="44"/>
      <c r="BT129" s="27"/>
      <c r="BU129" s="44"/>
      <c r="BV129" s="44"/>
      <c r="BW129" s="27"/>
      <c r="BX129" s="27"/>
      <c r="BY129" s="44"/>
      <c r="BZ129" s="44"/>
      <c r="CA129" s="27"/>
      <c r="CB129" s="44"/>
      <c r="CC129" s="44"/>
      <c r="CD129" s="27"/>
      <c r="CE129" s="27"/>
      <c r="CF129" s="44"/>
      <c r="CG129" s="27"/>
    </row>
    <row r="130" spans="1:85" s="10" customFormat="1" ht="27" customHeight="1" x14ac:dyDescent="0.25">
      <c r="A130" s="2">
        <f>IF(L130="","",COUNTA($L$8:$L130))</f>
        <v>51</v>
      </c>
      <c r="B130" s="24" t="s">
        <v>440</v>
      </c>
      <c r="C130" s="24" t="s">
        <v>523</v>
      </c>
      <c r="D130" s="7" t="s">
        <v>35</v>
      </c>
      <c r="E130" s="8" t="s">
        <v>220</v>
      </c>
      <c r="F130" s="8" t="s">
        <v>220</v>
      </c>
      <c r="G130" s="7" t="s">
        <v>1027</v>
      </c>
      <c r="H130" s="7" t="s">
        <v>667</v>
      </c>
      <c r="I130" s="7" t="s">
        <v>668</v>
      </c>
      <c r="J130" s="29" t="s">
        <v>87</v>
      </c>
      <c r="K130" s="59"/>
      <c r="L130" s="39">
        <v>219</v>
      </c>
      <c r="M130" s="13">
        <v>3985000</v>
      </c>
      <c r="N130" s="22" t="s">
        <v>616</v>
      </c>
      <c r="O130" s="90"/>
      <c r="P130" s="13"/>
      <c r="Q130" s="59"/>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row>
    <row r="131" spans="1:85" s="10" customFormat="1" ht="27" customHeight="1" x14ac:dyDescent="0.25">
      <c r="A131" s="2" t="str">
        <f>IF(L131="","",COUNTA($L$8:$L131))</f>
        <v/>
      </c>
      <c r="B131" s="24" t="s">
        <v>441</v>
      </c>
      <c r="C131" s="24"/>
      <c r="D131" s="7"/>
      <c r="E131" s="8" t="s">
        <v>282</v>
      </c>
      <c r="F131" s="8"/>
      <c r="G131" s="7" t="s">
        <v>1027</v>
      </c>
      <c r="H131" s="7" t="s">
        <v>667</v>
      </c>
      <c r="I131" s="7" t="s">
        <v>668</v>
      </c>
      <c r="J131" s="29" t="s">
        <v>87</v>
      </c>
      <c r="K131" s="13">
        <v>57</v>
      </c>
      <c r="L131" s="13"/>
      <c r="M131" s="13">
        <v>3985000</v>
      </c>
      <c r="N131" s="22" t="s">
        <v>616</v>
      </c>
      <c r="O131" s="90">
        <f t="shared" si="2"/>
        <v>227145000</v>
      </c>
      <c r="P131" s="13" t="s">
        <v>885</v>
      </c>
      <c r="Q131" s="59" t="s">
        <v>886</v>
      </c>
      <c r="R131" s="27">
        <v>50</v>
      </c>
      <c r="S131" s="27"/>
      <c r="T131" s="27"/>
      <c r="U131" s="27"/>
      <c r="V131" s="27"/>
      <c r="W131" s="27"/>
      <c r="X131" s="27"/>
      <c r="Y131" s="27"/>
      <c r="Z131" s="27"/>
      <c r="AA131" s="27"/>
      <c r="AB131" s="27"/>
      <c r="AC131" s="27"/>
      <c r="AD131" s="27"/>
      <c r="AE131" s="27"/>
      <c r="AF131" s="27"/>
      <c r="AG131" s="27"/>
      <c r="AH131" s="27"/>
      <c r="AI131" s="27"/>
      <c r="AJ131" s="27">
        <v>2</v>
      </c>
      <c r="AK131" s="27"/>
      <c r="AL131" s="27"/>
      <c r="AM131" s="27"/>
      <c r="AN131" s="27"/>
      <c r="AO131" s="27"/>
      <c r="AP131" s="27"/>
      <c r="AQ131" s="27">
        <v>3</v>
      </c>
      <c r="AR131" s="27"/>
      <c r="AS131" s="27"/>
      <c r="AT131" s="27"/>
      <c r="AU131" s="27"/>
      <c r="AV131" s="27"/>
      <c r="AW131" s="27"/>
      <c r="AX131" s="27"/>
      <c r="AY131" s="27"/>
      <c r="AZ131" s="27">
        <v>2</v>
      </c>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row>
    <row r="132" spans="1:85" s="10" customFormat="1" ht="27" customHeight="1" x14ac:dyDescent="0.25">
      <c r="A132" s="2" t="str">
        <f>IF(L132="","",COUNTA($L$8:$L132))</f>
        <v/>
      </c>
      <c r="B132" s="24" t="s">
        <v>442</v>
      </c>
      <c r="C132" s="24"/>
      <c r="D132" s="7"/>
      <c r="E132" s="8" t="s">
        <v>283</v>
      </c>
      <c r="F132" s="8"/>
      <c r="G132" s="7" t="s">
        <v>1027</v>
      </c>
      <c r="H132" s="7" t="s">
        <v>667</v>
      </c>
      <c r="I132" s="7" t="s">
        <v>668</v>
      </c>
      <c r="J132" s="29" t="s">
        <v>87</v>
      </c>
      <c r="K132" s="13">
        <v>9</v>
      </c>
      <c r="L132" s="13"/>
      <c r="M132" s="13">
        <v>3985000</v>
      </c>
      <c r="N132" s="22" t="s">
        <v>616</v>
      </c>
      <c r="O132" s="90">
        <f t="shared" si="2"/>
        <v>35865000</v>
      </c>
      <c r="P132" s="13" t="s">
        <v>887</v>
      </c>
      <c r="Q132" s="59" t="s">
        <v>886</v>
      </c>
      <c r="R132" s="27"/>
      <c r="S132" s="27"/>
      <c r="T132" s="27"/>
      <c r="U132" s="27"/>
      <c r="V132" s="27"/>
      <c r="W132" s="27"/>
      <c r="X132" s="27"/>
      <c r="Y132" s="27"/>
      <c r="Z132" s="27"/>
      <c r="AA132" s="27"/>
      <c r="AB132" s="27"/>
      <c r="AC132" s="27"/>
      <c r="AD132" s="27"/>
      <c r="AE132" s="27"/>
      <c r="AF132" s="27"/>
      <c r="AG132" s="27"/>
      <c r="AH132" s="27"/>
      <c r="AI132" s="27"/>
      <c r="AJ132" s="27">
        <v>2</v>
      </c>
      <c r="AK132" s="27"/>
      <c r="AL132" s="27"/>
      <c r="AM132" s="27">
        <v>4</v>
      </c>
      <c r="AN132" s="27"/>
      <c r="AO132" s="27"/>
      <c r="AP132" s="27"/>
      <c r="AQ132" s="27">
        <v>3</v>
      </c>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row>
    <row r="133" spans="1:85" s="10" customFormat="1" ht="27" customHeight="1" x14ac:dyDescent="0.25">
      <c r="A133" s="2" t="str">
        <f>IF(L133="","",COUNTA($L$8:$L133))</f>
        <v/>
      </c>
      <c r="B133" s="24" t="s">
        <v>583</v>
      </c>
      <c r="C133" s="24"/>
      <c r="D133" s="7"/>
      <c r="E133" s="8" t="s">
        <v>284</v>
      </c>
      <c r="F133" s="8"/>
      <c r="G133" s="7" t="s">
        <v>1027</v>
      </c>
      <c r="H133" s="7" t="s">
        <v>667</v>
      </c>
      <c r="I133" s="7" t="s">
        <v>668</v>
      </c>
      <c r="J133" s="29" t="s">
        <v>87</v>
      </c>
      <c r="K133" s="13">
        <v>41</v>
      </c>
      <c r="L133" s="13"/>
      <c r="M133" s="13">
        <v>3985000</v>
      </c>
      <c r="N133" s="22" t="s">
        <v>616</v>
      </c>
      <c r="O133" s="90">
        <f t="shared" si="2"/>
        <v>163385000</v>
      </c>
      <c r="P133" s="13" t="s">
        <v>888</v>
      </c>
      <c r="Q133" s="59" t="s">
        <v>886</v>
      </c>
      <c r="R133" s="27">
        <v>30</v>
      </c>
      <c r="S133" s="27"/>
      <c r="T133" s="27"/>
      <c r="U133" s="27"/>
      <c r="V133" s="27"/>
      <c r="W133" s="27"/>
      <c r="X133" s="27"/>
      <c r="Y133" s="27"/>
      <c r="Z133" s="27"/>
      <c r="AA133" s="27"/>
      <c r="AB133" s="27"/>
      <c r="AC133" s="27"/>
      <c r="AD133" s="27"/>
      <c r="AE133" s="27"/>
      <c r="AF133" s="27"/>
      <c r="AG133" s="27"/>
      <c r="AH133" s="27"/>
      <c r="AI133" s="27">
        <v>2</v>
      </c>
      <c r="AJ133" s="27">
        <v>2</v>
      </c>
      <c r="AK133" s="27"/>
      <c r="AL133" s="27"/>
      <c r="AM133" s="27"/>
      <c r="AN133" s="27"/>
      <c r="AO133" s="27"/>
      <c r="AP133" s="27"/>
      <c r="AQ133" s="27">
        <v>5</v>
      </c>
      <c r="AR133" s="27"/>
      <c r="AS133" s="27"/>
      <c r="AT133" s="27"/>
      <c r="AU133" s="27"/>
      <c r="AV133" s="27">
        <v>2</v>
      </c>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row>
    <row r="134" spans="1:85" s="10" customFormat="1" ht="27" customHeight="1" x14ac:dyDescent="0.25">
      <c r="A134" s="2" t="str">
        <f>IF(L134="","",COUNTA($L$8:$L134))</f>
        <v/>
      </c>
      <c r="B134" s="24" t="s">
        <v>584</v>
      </c>
      <c r="C134" s="24"/>
      <c r="D134" s="7"/>
      <c r="E134" s="8" t="s">
        <v>285</v>
      </c>
      <c r="F134" s="8"/>
      <c r="G134" s="7" t="s">
        <v>1027</v>
      </c>
      <c r="H134" s="7" t="s">
        <v>667</v>
      </c>
      <c r="I134" s="7" t="s">
        <v>668</v>
      </c>
      <c r="J134" s="29" t="s">
        <v>87</v>
      </c>
      <c r="K134" s="13">
        <v>50</v>
      </c>
      <c r="L134" s="13"/>
      <c r="M134" s="13">
        <v>3985000</v>
      </c>
      <c r="N134" s="22" t="s">
        <v>616</v>
      </c>
      <c r="O134" s="90">
        <f t="shared" si="2"/>
        <v>199250000</v>
      </c>
      <c r="P134" s="13" t="s">
        <v>889</v>
      </c>
      <c r="Q134" s="59" t="s">
        <v>886</v>
      </c>
      <c r="R134" s="27">
        <v>50</v>
      </c>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row>
    <row r="135" spans="1:85" s="10" customFormat="1" ht="27" customHeight="1" x14ac:dyDescent="0.25">
      <c r="A135" s="2" t="str">
        <f>IF(L135="","",COUNTA($L$8:$L135))</f>
        <v/>
      </c>
      <c r="B135" s="24" t="s">
        <v>585</v>
      </c>
      <c r="C135" s="24"/>
      <c r="D135" s="7"/>
      <c r="E135" s="8" t="s">
        <v>286</v>
      </c>
      <c r="F135" s="8"/>
      <c r="G135" s="7" t="s">
        <v>1027</v>
      </c>
      <c r="H135" s="7" t="s">
        <v>667</v>
      </c>
      <c r="I135" s="7" t="s">
        <v>668</v>
      </c>
      <c r="J135" s="29" t="s">
        <v>87</v>
      </c>
      <c r="K135" s="13">
        <v>39</v>
      </c>
      <c r="L135" s="13"/>
      <c r="M135" s="13">
        <v>3985000</v>
      </c>
      <c r="N135" s="22" t="s">
        <v>616</v>
      </c>
      <c r="O135" s="90">
        <f t="shared" si="2"/>
        <v>155415000</v>
      </c>
      <c r="P135" s="13" t="s">
        <v>890</v>
      </c>
      <c r="Q135" s="59" t="s">
        <v>886</v>
      </c>
      <c r="R135" s="27">
        <v>30</v>
      </c>
      <c r="S135" s="27"/>
      <c r="T135" s="27"/>
      <c r="U135" s="27"/>
      <c r="V135" s="27"/>
      <c r="W135" s="27"/>
      <c r="X135" s="27"/>
      <c r="Y135" s="27"/>
      <c r="Z135" s="27"/>
      <c r="AA135" s="27"/>
      <c r="AB135" s="27"/>
      <c r="AC135" s="27"/>
      <c r="AD135" s="27"/>
      <c r="AE135" s="27"/>
      <c r="AF135" s="27"/>
      <c r="AG135" s="27"/>
      <c r="AH135" s="27"/>
      <c r="AI135" s="27"/>
      <c r="AJ135" s="27">
        <v>2</v>
      </c>
      <c r="AK135" s="27"/>
      <c r="AL135" s="27"/>
      <c r="AM135" s="27"/>
      <c r="AN135" s="27"/>
      <c r="AO135" s="27"/>
      <c r="AP135" s="27"/>
      <c r="AQ135" s="27">
        <v>5</v>
      </c>
      <c r="AR135" s="27"/>
      <c r="AS135" s="27"/>
      <c r="AT135" s="27"/>
      <c r="AU135" s="27"/>
      <c r="AV135" s="27"/>
      <c r="AW135" s="27"/>
      <c r="AX135" s="27"/>
      <c r="AY135" s="27"/>
      <c r="AZ135" s="27">
        <v>2</v>
      </c>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row>
    <row r="136" spans="1:85" s="10" customFormat="1" ht="27" customHeight="1" x14ac:dyDescent="0.25">
      <c r="A136" s="2" t="str">
        <f>IF(L136="","",COUNTA($L$8:$L136))</f>
        <v/>
      </c>
      <c r="B136" s="24" t="s">
        <v>586</v>
      </c>
      <c r="C136" s="24"/>
      <c r="D136" s="7"/>
      <c r="E136" s="8" t="s">
        <v>287</v>
      </c>
      <c r="F136" s="8"/>
      <c r="G136" s="7" t="s">
        <v>1027</v>
      </c>
      <c r="H136" s="7" t="s">
        <v>667</v>
      </c>
      <c r="I136" s="7" t="s">
        <v>668</v>
      </c>
      <c r="J136" s="29" t="s">
        <v>87</v>
      </c>
      <c r="K136" s="13">
        <v>9</v>
      </c>
      <c r="L136" s="13"/>
      <c r="M136" s="13">
        <v>3985000</v>
      </c>
      <c r="N136" s="22" t="s">
        <v>616</v>
      </c>
      <c r="O136" s="90">
        <f t="shared" si="2"/>
        <v>35865000</v>
      </c>
      <c r="P136" s="13" t="s">
        <v>891</v>
      </c>
      <c r="Q136" s="59" t="s">
        <v>886</v>
      </c>
      <c r="R136" s="27"/>
      <c r="S136" s="27"/>
      <c r="T136" s="27"/>
      <c r="U136" s="27"/>
      <c r="V136" s="27"/>
      <c r="W136" s="27"/>
      <c r="X136" s="27"/>
      <c r="Y136" s="27"/>
      <c r="Z136" s="27"/>
      <c r="AA136" s="27"/>
      <c r="AB136" s="27"/>
      <c r="AC136" s="27"/>
      <c r="AD136" s="27"/>
      <c r="AE136" s="27"/>
      <c r="AF136" s="27"/>
      <c r="AG136" s="27"/>
      <c r="AH136" s="27"/>
      <c r="AI136" s="27"/>
      <c r="AJ136" s="27">
        <v>2</v>
      </c>
      <c r="AK136" s="27"/>
      <c r="AL136" s="27"/>
      <c r="AM136" s="27">
        <v>4</v>
      </c>
      <c r="AN136" s="27"/>
      <c r="AO136" s="27"/>
      <c r="AP136" s="27"/>
      <c r="AQ136" s="27">
        <v>3</v>
      </c>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row>
    <row r="137" spans="1:85" s="10" customFormat="1" ht="27" customHeight="1" x14ac:dyDescent="0.25">
      <c r="A137" s="2" t="str">
        <f>IF(L137="","",COUNTA($L$8:$L137))</f>
        <v/>
      </c>
      <c r="B137" s="24" t="s">
        <v>587</v>
      </c>
      <c r="C137" s="24"/>
      <c r="D137" s="7"/>
      <c r="E137" s="8" t="s">
        <v>288</v>
      </c>
      <c r="F137" s="8"/>
      <c r="G137" s="7" t="s">
        <v>1027</v>
      </c>
      <c r="H137" s="7" t="s">
        <v>667</v>
      </c>
      <c r="I137" s="7" t="s">
        <v>668</v>
      </c>
      <c r="J137" s="29" t="s">
        <v>87</v>
      </c>
      <c r="K137" s="13">
        <v>14</v>
      </c>
      <c r="L137" s="13"/>
      <c r="M137" s="13">
        <v>3985000</v>
      </c>
      <c r="N137" s="22" t="s">
        <v>616</v>
      </c>
      <c r="O137" s="90">
        <f t="shared" si="2"/>
        <v>55790000</v>
      </c>
      <c r="P137" s="13" t="s">
        <v>892</v>
      </c>
      <c r="Q137" s="59" t="s">
        <v>886</v>
      </c>
      <c r="R137" s="27"/>
      <c r="S137" s="27"/>
      <c r="T137" s="27"/>
      <c r="U137" s="27"/>
      <c r="V137" s="27"/>
      <c r="W137" s="27"/>
      <c r="X137" s="27"/>
      <c r="Y137" s="27"/>
      <c r="Z137" s="27"/>
      <c r="AA137" s="27"/>
      <c r="AB137" s="27"/>
      <c r="AC137" s="27"/>
      <c r="AD137" s="27"/>
      <c r="AE137" s="27"/>
      <c r="AF137" s="27"/>
      <c r="AG137" s="27"/>
      <c r="AH137" s="27"/>
      <c r="AI137" s="27">
        <v>2</v>
      </c>
      <c r="AJ137" s="27">
        <v>2</v>
      </c>
      <c r="AK137" s="27"/>
      <c r="AL137" s="27"/>
      <c r="AM137" s="27"/>
      <c r="AN137" s="27"/>
      <c r="AO137" s="27"/>
      <c r="AP137" s="27"/>
      <c r="AQ137" s="27">
        <v>8</v>
      </c>
      <c r="AR137" s="27"/>
      <c r="AS137" s="27"/>
      <c r="AT137" s="27"/>
      <c r="AU137" s="27"/>
      <c r="AV137" s="27">
        <v>2</v>
      </c>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row>
    <row r="138" spans="1:85" s="10" customFormat="1" ht="27" customHeight="1" x14ac:dyDescent="0.25">
      <c r="A138" s="2">
        <f>IF(L138="","",COUNTA($L$8:$L138))</f>
        <v>52</v>
      </c>
      <c r="B138" s="24" t="s">
        <v>443</v>
      </c>
      <c r="C138" s="24" t="s">
        <v>524</v>
      </c>
      <c r="D138" s="7" t="s">
        <v>35</v>
      </c>
      <c r="E138" s="8" t="s">
        <v>170</v>
      </c>
      <c r="F138" s="8" t="s">
        <v>173</v>
      </c>
      <c r="G138" s="7" t="s">
        <v>1028</v>
      </c>
      <c r="H138" s="7" t="s">
        <v>667</v>
      </c>
      <c r="I138" s="7" t="s">
        <v>668</v>
      </c>
      <c r="J138" s="29" t="s">
        <v>87</v>
      </c>
      <c r="K138" s="59"/>
      <c r="L138" s="39">
        <v>1853</v>
      </c>
      <c r="M138" s="13">
        <v>252000</v>
      </c>
      <c r="N138" s="22" t="s">
        <v>616</v>
      </c>
      <c r="O138" s="90"/>
      <c r="P138" s="13"/>
      <c r="Q138" s="59"/>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row>
    <row r="139" spans="1:85" s="10" customFormat="1" ht="27" customHeight="1" x14ac:dyDescent="0.25">
      <c r="A139" s="2" t="str">
        <f>IF(L139="","",COUNTA($L$8:$L139))</f>
        <v/>
      </c>
      <c r="B139" s="24" t="s">
        <v>444</v>
      </c>
      <c r="C139" s="24"/>
      <c r="D139" s="7"/>
      <c r="E139" s="8" t="s">
        <v>267</v>
      </c>
      <c r="F139" s="8"/>
      <c r="G139" s="7" t="s">
        <v>1028</v>
      </c>
      <c r="H139" s="7" t="s">
        <v>667</v>
      </c>
      <c r="I139" s="7" t="s">
        <v>668</v>
      </c>
      <c r="J139" s="29" t="s">
        <v>87</v>
      </c>
      <c r="K139" s="13">
        <v>15</v>
      </c>
      <c r="L139" s="13"/>
      <c r="M139" s="13">
        <v>252000</v>
      </c>
      <c r="N139" s="22" t="s">
        <v>616</v>
      </c>
      <c r="O139" s="90">
        <f t="shared" si="2"/>
        <v>3780000</v>
      </c>
      <c r="P139" s="13" t="s">
        <v>893</v>
      </c>
      <c r="Q139" s="59" t="s">
        <v>886</v>
      </c>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v>15</v>
      </c>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row>
    <row r="140" spans="1:85" s="10" customFormat="1" ht="27" customHeight="1" x14ac:dyDescent="0.25">
      <c r="A140" s="2" t="str">
        <f>IF(L140="","",COUNTA($L$8:$L140))</f>
        <v/>
      </c>
      <c r="B140" s="24" t="s">
        <v>445</v>
      </c>
      <c r="C140" s="24"/>
      <c r="D140" s="7"/>
      <c r="E140" s="8" t="s">
        <v>268</v>
      </c>
      <c r="F140" s="8"/>
      <c r="G140" s="7" t="s">
        <v>1028</v>
      </c>
      <c r="H140" s="7" t="s">
        <v>667</v>
      </c>
      <c r="I140" s="7" t="s">
        <v>668</v>
      </c>
      <c r="J140" s="29" t="s">
        <v>87</v>
      </c>
      <c r="K140" s="13">
        <v>35</v>
      </c>
      <c r="L140" s="13"/>
      <c r="M140" s="13">
        <v>252000</v>
      </c>
      <c r="N140" s="22" t="s">
        <v>616</v>
      </c>
      <c r="O140" s="90">
        <f t="shared" si="2"/>
        <v>8820000</v>
      </c>
      <c r="P140" s="13" t="s">
        <v>894</v>
      </c>
      <c r="Q140" s="59" t="s">
        <v>886</v>
      </c>
      <c r="R140" s="27"/>
      <c r="S140" s="27"/>
      <c r="T140" s="27"/>
      <c r="U140" s="27"/>
      <c r="V140" s="27"/>
      <c r="W140" s="27"/>
      <c r="X140" s="27"/>
      <c r="Y140" s="27"/>
      <c r="Z140" s="27"/>
      <c r="AA140" s="27"/>
      <c r="AB140" s="27"/>
      <c r="AC140" s="27"/>
      <c r="AD140" s="27"/>
      <c r="AE140" s="27"/>
      <c r="AF140" s="27"/>
      <c r="AG140" s="27"/>
      <c r="AH140" s="27"/>
      <c r="AI140" s="27"/>
      <c r="AJ140" s="27"/>
      <c r="AK140" s="27"/>
      <c r="AL140" s="27"/>
      <c r="AM140" s="27">
        <v>20</v>
      </c>
      <c r="AN140" s="27"/>
      <c r="AO140" s="27"/>
      <c r="AP140" s="27"/>
      <c r="AQ140" s="27">
        <v>15</v>
      </c>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row>
    <row r="141" spans="1:85" s="10" customFormat="1" ht="27" customHeight="1" x14ac:dyDescent="0.25">
      <c r="A141" s="2" t="str">
        <f>IF(L141="","",COUNTA($L$8:$L141))</f>
        <v/>
      </c>
      <c r="B141" s="24" t="s">
        <v>446</v>
      </c>
      <c r="C141" s="24"/>
      <c r="D141" s="7"/>
      <c r="E141" s="8" t="s">
        <v>269</v>
      </c>
      <c r="F141" s="8"/>
      <c r="G141" s="7" t="s">
        <v>1028</v>
      </c>
      <c r="H141" s="7" t="s">
        <v>667</v>
      </c>
      <c r="I141" s="7" t="s">
        <v>668</v>
      </c>
      <c r="J141" s="29" t="s">
        <v>87</v>
      </c>
      <c r="K141" s="13">
        <v>35</v>
      </c>
      <c r="L141" s="13"/>
      <c r="M141" s="13">
        <v>252000</v>
      </c>
      <c r="N141" s="22" t="s">
        <v>616</v>
      </c>
      <c r="O141" s="90">
        <f t="shared" si="2"/>
        <v>8820000</v>
      </c>
      <c r="P141" s="13" t="s">
        <v>895</v>
      </c>
      <c r="Q141" s="59" t="s">
        <v>886</v>
      </c>
      <c r="R141" s="27"/>
      <c r="S141" s="27"/>
      <c r="T141" s="27"/>
      <c r="U141" s="27"/>
      <c r="V141" s="27"/>
      <c r="W141" s="27"/>
      <c r="X141" s="27"/>
      <c r="Y141" s="27"/>
      <c r="Z141" s="27"/>
      <c r="AA141" s="27"/>
      <c r="AB141" s="27"/>
      <c r="AC141" s="27"/>
      <c r="AD141" s="27"/>
      <c r="AE141" s="27"/>
      <c r="AF141" s="27"/>
      <c r="AG141" s="27"/>
      <c r="AH141" s="27"/>
      <c r="AI141" s="27"/>
      <c r="AJ141" s="27"/>
      <c r="AK141" s="27"/>
      <c r="AL141" s="27"/>
      <c r="AM141" s="27">
        <v>20</v>
      </c>
      <c r="AN141" s="27"/>
      <c r="AO141" s="27"/>
      <c r="AP141" s="27"/>
      <c r="AQ141" s="27">
        <v>15</v>
      </c>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row>
    <row r="142" spans="1:85" s="10" customFormat="1" ht="27" customHeight="1" x14ac:dyDescent="0.25">
      <c r="A142" s="2" t="str">
        <f>IF(L142="","",COUNTA($L$8:$L142))</f>
        <v/>
      </c>
      <c r="B142" s="24" t="s">
        <v>447</v>
      </c>
      <c r="C142" s="24"/>
      <c r="D142" s="7"/>
      <c r="E142" s="8" t="s">
        <v>270</v>
      </c>
      <c r="F142" s="8"/>
      <c r="G142" s="7" t="s">
        <v>1028</v>
      </c>
      <c r="H142" s="7" t="s">
        <v>667</v>
      </c>
      <c r="I142" s="7" t="s">
        <v>668</v>
      </c>
      <c r="J142" s="29" t="s">
        <v>87</v>
      </c>
      <c r="K142" s="13">
        <v>39</v>
      </c>
      <c r="L142" s="13"/>
      <c r="M142" s="13">
        <v>252000</v>
      </c>
      <c r="N142" s="22" t="s">
        <v>616</v>
      </c>
      <c r="O142" s="90">
        <f t="shared" si="2"/>
        <v>9828000</v>
      </c>
      <c r="P142" s="13" t="s">
        <v>896</v>
      </c>
      <c r="Q142" s="59" t="s">
        <v>897</v>
      </c>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v>15</v>
      </c>
      <c r="AR142" s="27"/>
      <c r="AS142" s="27"/>
      <c r="AT142" s="27"/>
      <c r="AU142" s="27"/>
      <c r="AV142" s="27"/>
      <c r="AW142" s="27"/>
      <c r="AX142" s="27"/>
      <c r="AY142" s="27"/>
      <c r="AZ142" s="27">
        <v>24</v>
      </c>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row>
    <row r="143" spans="1:85" s="10" customFormat="1" ht="27" customHeight="1" x14ac:dyDescent="0.25">
      <c r="A143" s="2" t="str">
        <f>IF(L143="","",COUNTA($L$8:$L143))</f>
        <v/>
      </c>
      <c r="B143" s="24" t="s">
        <v>448</v>
      </c>
      <c r="C143" s="24"/>
      <c r="D143" s="7"/>
      <c r="E143" s="8" t="s">
        <v>271</v>
      </c>
      <c r="F143" s="8"/>
      <c r="G143" s="7" t="s">
        <v>1028</v>
      </c>
      <c r="H143" s="7" t="s">
        <v>667</v>
      </c>
      <c r="I143" s="7" t="s">
        <v>668</v>
      </c>
      <c r="J143" s="29" t="s">
        <v>87</v>
      </c>
      <c r="K143" s="13">
        <v>947</v>
      </c>
      <c r="L143" s="13"/>
      <c r="M143" s="13">
        <v>252000</v>
      </c>
      <c r="N143" s="22" t="s">
        <v>616</v>
      </c>
      <c r="O143" s="90">
        <f t="shared" si="2"/>
        <v>238644000</v>
      </c>
      <c r="P143" s="13" t="s">
        <v>898</v>
      </c>
      <c r="Q143" s="59" t="s">
        <v>899</v>
      </c>
      <c r="R143" s="27">
        <v>880</v>
      </c>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v>15</v>
      </c>
      <c r="AR143" s="27"/>
      <c r="AS143" s="27"/>
      <c r="AT143" s="27"/>
      <c r="AU143" s="27"/>
      <c r="AV143" s="27">
        <v>40</v>
      </c>
      <c r="AW143" s="27"/>
      <c r="AX143" s="27"/>
      <c r="AY143" s="27"/>
      <c r="AZ143" s="27">
        <v>12</v>
      </c>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row>
    <row r="144" spans="1:85" s="10" customFormat="1" ht="27" customHeight="1" x14ac:dyDescent="0.25">
      <c r="A144" s="2" t="str">
        <f>IF(L144="","",COUNTA($L$8:$L144))</f>
        <v/>
      </c>
      <c r="B144" s="24" t="s">
        <v>449</v>
      </c>
      <c r="C144" s="24"/>
      <c r="D144" s="7"/>
      <c r="E144" s="8" t="s">
        <v>272</v>
      </c>
      <c r="F144" s="8"/>
      <c r="G144" s="7" t="s">
        <v>1028</v>
      </c>
      <c r="H144" s="7" t="s">
        <v>667</v>
      </c>
      <c r="I144" s="7" t="s">
        <v>668</v>
      </c>
      <c r="J144" s="29" t="s">
        <v>87</v>
      </c>
      <c r="K144" s="13">
        <v>610</v>
      </c>
      <c r="L144" s="13"/>
      <c r="M144" s="13">
        <v>252000</v>
      </c>
      <c r="N144" s="22" t="s">
        <v>616</v>
      </c>
      <c r="O144" s="90">
        <f t="shared" si="2"/>
        <v>153720000</v>
      </c>
      <c r="P144" s="13" t="s">
        <v>900</v>
      </c>
      <c r="Q144" s="59" t="s">
        <v>901</v>
      </c>
      <c r="R144" s="27">
        <v>600</v>
      </c>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v>10</v>
      </c>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row>
    <row r="145" spans="1:85" s="10" customFormat="1" ht="27" customHeight="1" x14ac:dyDescent="0.25">
      <c r="A145" s="2" t="str">
        <f>IF(L145="","",COUNTA($L$8:$L145))</f>
        <v/>
      </c>
      <c r="B145" s="24" t="s">
        <v>588</v>
      </c>
      <c r="C145" s="24"/>
      <c r="D145" s="7"/>
      <c r="E145" s="8" t="s">
        <v>273</v>
      </c>
      <c r="F145" s="8"/>
      <c r="G145" s="7" t="s">
        <v>1028</v>
      </c>
      <c r="H145" s="7" t="s">
        <v>667</v>
      </c>
      <c r="I145" s="7" t="s">
        <v>668</v>
      </c>
      <c r="J145" s="29" t="s">
        <v>87</v>
      </c>
      <c r="K145" s="13">
        <v>30</v>
      </c>
      <c r="L145" s="13"/>
      <c r="M145" s="13">
        <v>252000</v>
      </c>
      <c r="N145" s="22" t="s">
        <v>616</v>
      </c>
      <c r="O145" s="90">
        <f t="shared" si="2"/>
        <v>7560000</v>
      </c>
      <c r="P145" s="13" t="s">
        <v>902</v>
      </c>
      <c r="Q145" s="59" t="s">
        <v>903</v>
      </c>
      <c r="R145" s="27"/>
      <c r="S145" s="27"/>
      <c r="T145" s="27"/>
      <c r="U145" s="27"/>
      <c r="V145" s="27"/>
      <c r="W145" s="27"/>
      <c r="X145" s="27"/>
      <c r="Y145" s="27"/>
      <c r="Z145" s="27"/>
      <c r="AA145" s="27"/>
      <c r="AB145" s="27"/>
      <c r="AC145" s="27"/>
      <c r="AD145" s="27"/>
      <c r="AE145" s="27"/>
      <c r="AF145" s="27"/>
      <c r="AG145" s="27"/>
      <c r="AH145" s="27"/>
      <c r="AI145" s="27"/>
      <c r="AJ145" s="27">
        <v>20</v>
      </c>
      <c r="AK145" s="27"/>
      <c r="AL145" s="27"/>
      <c r="AM145" s="27"/>
      <c r="AN145" s="27"/>
      <c r="AO145" s="27"/>
      <c r="AP145" s="27"/>
      <c r="AQ145" s="27">
        <v>10</v>
      </c>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row>
    <row r="146" spans="1:85" s="10" customFormat="1" ht="27" customHeight="1" x14ac:dyDescent="0.25">
      <c r="A146" s="2" t="str">
        <f>IF(L146="","",COUNTA($L$8:$L146))</f>
        <v/>
      </c>
      <c r="B146" s="24" t="s">
        <v>589</v>
      </c>
      <c r="C146" s="24"/>
      <c r="D146" s="7"/>
      <c r="E146" s="8" t="s">
        <v>274</v>
      </c>
      <c r="F146" s="8"/>
      <c r="G146" s="7" t="s">
        <v>1028</v>
      </c>
      <c r="H146" s="7" t="s">
        <v>667</v>
      </c>
      <c r="I146" s="7" t="s">
        <v>668</v>
      </c>
      <c r="J146" s="29" t="s">
        <v>87</v>
      </c>
      <c r="K146" s="13">
        <v>36</v>
      </c>
      <c r="L146" s="13"/>
      <c r="M146" s="13">
        <v>252000</v>
      </c>
      <c r="N146" s="22" t="s">
        <v>616</v>
      </c>
      <c r="O146" s="90">
        <f t="shared" si="2"/>
        <v>9072000</v>
      </c>
      <c r="P146" s="13" t="s">
        <v>904</v>
      </c>
      <c r="Q146" s="59" t="s">
        <v>905</v>
      </c>
      <c r="R146" s="27"/>
      <c r="S146" s="27"/>
      <c r="T146" s="27"/>
      <c r="U146" s="27"/>
      <c r="V146" s="27"/>
      <c r="W146" s="27"/>
      <c r="X146" s="27"/>
      <c r="Y146" s="27"/>
      <c r="Z146" s="27"/>
      <c r="AA146" s="27"/>
      <c r="AB146" s="27"/>
      <c r="AC146" s="27"/>
      <c r="AD146" s="27"/>
      <c r="AE146" s="27"/>
      <c r="AF146" s="27"/>
      <c r="AG146" s="27"/>
      <c r="AH146" s="27"/>
      <c r="AI146" s="27">
        <v>16</v>
      </c>
      <c r="AJ146" s="27">
        <v>20</v>
      </c>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row>
    <row r="147" spans="1:85" s="10" customFormat="1" ht="27" customHeight="1" x14ac:dyDescent="0.25">
      <c r="A147" s="2" t="str">
        <f>IF(L147="","",COUNTA($L$8:$L147))</f>
        <v/>
      </c>
      <c r="B147" s="24" t="s">
        <v>590</v>
      </c>
      <c r="C147" s="24"/>
      <c r="D147" s="7"/>
      <c r="E147" s="8" t="s">
        <v>275</v>
      </c>
      <c r="F147" s="8"/>
      <c r="G147" s="7" t="s">
        <v>1028</v>
      </c>
      <c r="H147" s="7" t="s">
        <v>667</v>
      </c>
      <c r="I147" s="7" t="s">
        <v>668</v>
      </c>
      <c r="J147" s="29" t="s">
        <v>87</v>
      </c>
      <c r="K147" s="13">
        <v>20</v>
      </c>
      <c r="L147" s="13"/>
      <c r="M147" s="13">
        <v>252000</v>
      </c>
      <c r="N147" s="22" t="s">
        <v>616</v>
      </c>
      <c r="O147" s="90">
        <f t="shared" si="2"/>
        <v>5040000</v>
      </c>
      <c r="P147" s="13" t="s">
        <v>906</v>
      </c>
      <c r="Q147" s="59" t="s">
        <v>907</v>
      </c>
      <c r="R147" s="27"/>
      <c r="S147" s="27"/>
      <c r="T147" s="27"/>
      <c r="U147" s="27"/>
      <c r="V147" s="27"/>
      <c r="W147" s="27"/>
      <c r="X147" s="27"/>
      <c r="Y147" s="27"/>
      <c r="Z147" s="27"/>
      <c r="AA147" s="27"/>
      <c r="AB147" s="27"/>
      <c r="AC147" s="27"/>
      <c r="AD147" s="27"/>
      <c r="AE147" s="27"/>
      <c r="AF147" s="27"/>
      <c r="AG147" s="27"/>
      <c r="AH147" s="27"/>
      <c r="AI147" s="27"/>
      <c r="AJ147" s="27">
        <v>20</v>
      </c>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row>
    <row r="148" spans="1:85" s="10" customFormat="1" ht="27" customHeight="1" x14ac:dyDescent="0.25">
      <c r="A148" s="2" t="str">
        <f>IF(L148="","",COUNTA($L$8:$L148))</f>
        <v/>
      </c>
      <c r="B148" s="24" t="s">
        <v>591</v>
      </c>
      <c r="C148" s="24"/>
      <c r="D148" s="7"/>
      <c r="E148" s="8" t="s">
        <v>276</v>
      </c>
      <c r="F148" s="8"/>
      <c r="G148" s="7" t="s">
        <v>1028</v>
      </c>
      <c r="H148" s="7" t="s">
        <v>667</v>
      </c>
      <c r="I148" s="7" t="s">
        <v>668</v>
      </c>
      <c r="J148" s="29" t="s">
        <v>87</v>
      </c>
      <c r="K148" s="13">
        <v>36</v>
      </c>
      <c r="L148" s="13"/>
      <c r="M148" s="13">
        <v>252000</v>
      </c>
      <c r="N148" s="22" t="s">
        <v>616</v>
      </c>
      <c r="O148" s="90">
        <f t="shared" si="2"/>
        <v>9072000</v>
      </c>
      <c r="P148" s="13" t="s">
        <v>908</v>
      </c>
      <c r="Q148" s="59" t="s">
        <v>909</v>
      </c>
      <c r="R148" s="27"/>
      <c r="S148" s="27"/>
      <c r="T148" s="27"/>
      <c r="U148" s="27"/>
      <c r="V148" s="27"/>
      <c r="W148" s="27"/>
      <c r="X148" s="27"/>
      <c r="Y148" s="27"/>
      <c r="Z148" s="27"/>
      <c r="AA148" s="27"/>
      <c r="AB148" s="27"/>
      <c r="AC148" s="27"/>
      <c r="AD148" s="27"/>
      <c r="AE148" s="27"/>
      <c r="AF148" s="27"/>
      <c r="AG148" s="27"/>
      <c r="AH148" s="27"/>
      <c r="AI148" s="27">
        <v>16</v>
      </c>
      <c r="AJ148" s="27">
        <v>20</v>
      </c>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row>
    <row r="149" spans="1:85" s="10" customFormat="1" ht="27" customHeight="1" x14ac:dyDescent="0.25">
      <c r="A149" s="2" t="str">
        <f>IF(L149="","",COUNTA($L$8:$L149))</f>
        <v/>
      </c>
      <c r="B149" s="24" t="s">
        <v>592</v>
      </c>
      <c r="C149" s="24"/>
      <c r="D149" s="7"/>
      <c r="E149" s="8" t="s">
        <v>277</v>
      </c>
      <c r="F149" s="8"/>
      <c r="G149" s="7" t="s">
        <v>1028</v>
      </c>
      <c r="H149" s="7" t="s">
        <v>667</v>
      </c>
      <c r="I149" s="7" t="s">
        <v>668</v>
      </c>
      <c r="J149" s="29" t="s">
        <v>87</v>
      </c>
      <c r="K149" s="13">
        <v>20</v>
      </c>
      <c r="L149" s="13"/>
      <c r="M149" s="13">
        <v>252000</v>
      </c>
      <c r="N149" s="22" t="s">
        <v>616</v>
      </c>
      <c r="O149" s="90">
        <f t="shared" si="2"/>
        <v>5040000</v>
      </c>
      <c r="P149" s="13" t="s">
        <v>910</v>
      </c>
      <c r="Q149" s="59" t="s">
        <v>911</v>
      </c>
      <c r="R149" s="27"/>
      <c r="S149" s="27"/>
      <c r="T149" s="27"/>
      <c r="U149" s="27"/>
      <c r="V149" s="27"/>
      <c r="W149" s="27"/>
      <c r="X149" s="27"/>
      <c r="Y149" s="27"/>
      <c r="Z149" s="27"/>
      <c r="AA149" s="27"/>
      <c r="AB149" s="27"/>
      <c r="AC149" s="27"/>
      <c r="AD149" s="27"/>
      <c r="AE149" s="27"/>
      <c r="AF149" s="27"/>
      <c r="AG149" s="27"/>
      <c r="AH149" s="27"/>
      <c r="AI149" s="27"/>
      <c r="AJ149" s="27">
        <v>20</v>
      </c>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row>
    <row r="150" spans="1:85" s="10" customFormat="1" ht="27" customHeight="1" x14ac:dyDescent="0.25">
      <c r="A150" s="2" t="str">
        <f>IF(L150="","",COUNTA($L$8:$L150))</f>
        <v/>
      </c>
      <c r="B150" s="24" t="s">
        <v>593</v>
      </c>
      <c r="C150" s="24"/>
      <c r="D150" s="7"/>
      <c r="E150" s="8" t="s">
        <v>278</v>
      </c>
      <c r="F150" s="8"/>
      <c r="G150" s="7" t="s">
        <v>1028</v>
      </c>
      <c r="H150" s="7" t="s">
        <v>667</v>
      </c>
      <c r="I150" s="7" t="s">
        <v>668</v>
      </c>
      <c r="J150" s="29" t="s">
        <v>87</v>
      </c>
      <c r="K150" s="13">
        <v>20</v>
      </c>
      <c r="L150" s="13"/>
      <c r="M150" s="13">
        <v>252000</v>
      </c>
      <c r="N150" s="22" t="s">
        <v>616</v>
      </c>
      <c r="O150" s="90">
        <f t="shared" si="2"/>
        <v>5040000</v>
      </c>
      <c r="P150" s="13" t="s">
        <v>912</v>
      </c>
      <c r="Q150" s="59" t="s">
        <v>913</v>
      </c>
      <c r="R150" s="27"/>
      <c r="S150" s="27"/>
      <c r="T150" s="27"/>
      <c r="U150" s="27"/>
      <c r="V150" s="27"/>
      <c r="W150" s="27"/>
      <c r="X150" s="27"/>
      <c r="Y150" s="27"/>
      <c r="Z150" s="27"/>
      <c r="AA150" s="27"/>
      <c r="AB150" s="27"/>
      <c r="AC150" s="27"/>
      <c r="AD150" s="27"/>
      <c r="AE150" s="27"/>
      <c r="AF150" s="27"/>
      <c r="AG150" s="27"/>
      <c r="AH150" s="27"/>
      <c r="AI150" s="27"/>
      <c r="AJ150" s="27">
        <v>20</v>
      </c>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row>
    <row r="151" spans="1:85" s="10" customFormat="1" ht="27" customHeight="1" x14ac:dyDescent="0.25">
      <c r="A151" s="2" t="str">
        <f>IF(L151="","",COUNTA($L$8:$L151))</f>
        <v/>
      </c>
      <c r="B151" s="24" t="s">
        <v>594</v>
      </c>
      <c r="C151" s="24"/>
      <c r="D151" s="7"/>
      <c r="E151" s="8" t="s">
        <v>279</v>
      </c>
      <c r="F151" s="8"/>
      <c r="G151" s="7" t="s">
        <v>1028</v>
      </c>
      <c r="H151" s="7" t="s">
        <v>667</v>
      </c>
      <c r="I151" s="7" t="s">
        <v>668</v>
      </c>
      <c r="J151" s="29" t="s">
        <v>87</v>
      </c>
      <c r="K151" s="13">
        <v>10</v>
      </c>
      <c r="L151" s="13"/>
      <c r="M151" s="13">
        <v>252000</v>
      </c>
      <c r="N151" s="22" t="s">
        <v>616</v>
      </c>
      <c r="O151" s="90">
        <f t="shared" si="2"/>
        <v>2520000</v>
      </c>
      <c r="P151" s="13" t="s">
        <v>914</v>
      </c>
      <c r="Q151" s="59" t="s">
        <v>915</v>
      </c>
      <c r="R151" s="27"/>
      <c r="S151" s="27"/>
      <c r="T151" s="27"/>
      <c r="U151" s="27"/>
      <c r="V151" s="27"/>
      <c r="W151" s="27"/>
      <c r="X151" s="27"/>
      <c r="Y151" s="27"/>
      <c r="Z151" s="27"/>
      <c r="AA151" s="27"/>
      <c r="AB151" s="27"/>
      <c r="AC151" s="27"/>
      <c r="AD151" s="27"/>
      <c r="AE151" s="27"/>
      <c r="AF151" s="27"/>
      <c r="AG151" s="27"/>
      <c r="AH151" s="27"/>
      <c r="AI151" s="27"/>
      <c r="AJ151" s="27">
        <v>10</v>
      </c>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row>
    <row r="152" spans="1:85" s="41" customFormat="1" ht="27" customHeight="1" x14ac:dyDescent="0.25">
      <c r="A152" s="2" t="str">
        <f>IF(L152="","",COUNTA($L$8:$L152))</f>
        <v/>
      </c>
      <c r="B152" s="24" t="s">
        <v>450</v>
      </c>
      <c r="C152" s="24"/>
      <c r="D152" s="52"/>
      <c r="E152" s="38" t="s">
        <v>171</v>
      </c>
      <c r="F152" s="8"/>
      <c r="G152" s="7"/>
      <c r="H152" s="7"/>
      <c r="I152" s="7"/>
      <c r="J152" s="55" t="s">
        <v>88</v>
      </c>
      <c r="K152" s="59"/>
      <c r="L152" s="40"/>
      <c r="M152" s="13"/>
      <c r="N152" s="22" t="s">
        <v>616</v>
      </c>
      <c r="O152" s="90"/>
      <c r="P152" s="13"/>
      <c r="Q152" s="59"/>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44"/>
      <c r="BE152" s="27"/>
      <c r="BF152" s="27"/>
      <c r="BG152" s="44"/>
      <c r="BH152" s="44"/>
      <c r="BI152" s="27"/>
      <c r="BJ152" s="27"/>
      <c r="BK152" s="27"/>
      <c r="BL152" s="27"/>
      <c r="BM152" s="27"/>
      <c r="BN152" s="44"/>
      <c r="BO152" s="44"/>
      <c r="BP152" s="44"/>
      <c r="BQ152" s="27"/>
      <c r="BR152" s="44"/>
      <c r="BS152" s="44"/>
      <c r="BT152" s="27"/>
      <c r="BU152" s="44"/>
      <c r="BV152" s="44"/>
      <c r="BW152" s="27"/>
      <c r="BX152" s="27"/>
      <c r="BY152" s="44"/>
      <c r="BZ152" s="44"/>
      <c r="CA152" s="27"/>
      <c r="CB152" s="44"/>
      <c r="CC152" s="44"/>
      <c r="CD152" s="27"/>
      <c r="CE152" s="27"/>
      <c r="CF152" s="44"/>
      <c r="CG152" s="27"/>
    </row>
    <row r="153" spans="1:85" s="10" customFormat="1" ht="27" customHeight="1" x14ac:dyDescent="0.25">
      <c r="A153" s="2">
        <f>IF(L153="","",COUNTA($L$8:$L153))</f>
        <v>53</v>
      </c>
      <c r="B153" s="24" t="s">
        <v>451</v>
      </c>
      <c r="C153" s="24" t="s">
        <v>525</v>
      </c>
      <c r="D153" s="7" t="s">
        <v>35</v>
      </c>
      <c r="E153" s="8" t="s">
        <v>172</v>
      </c>
      <c r="F153" s="8" t="s">
        <v>172</v>
      </c>
      <c r="G153" s="7" t="s">
        <v>1029</v>
      </c>
      <c r="H153" s="7" t="s">
        <v>667</v>
      </c>
      <c r="I153" s="7" t="s">
        <v>668</v>
      </c>
      <c r="J153" s="29" t="s">
        <v>87</v>
      </c>
      <c r="K153" s="59"/>
      <c r="L153" s="39">
        <v>44</v>
      </c>
      <c r="M153" s="13">
        <v>3128000</v>
      </c>
      <c r="N153" s="22" t="s">
        <v>616</v>
      </c>
      <c r="O153" s="90"/>
      <c r="P153" s="13"/>
      <c r="Q153" s="59"/>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row>
    <row r="154" spans="1:85" s="10" customFormat="1" ht="27" customHeight="1" x14ac:dyDescent="0.25">
      <c r="A154" s="2" t="str">
        <f>IF(L154="","",COUNTA($L$8:$L154))</f>
        <v/>
      </c>
      <c r="B154" s="24" t="s">
        <v>452</v>
      </c>
      <c r="C154" s="24"/>
      <c r="D154" s="7"/>
      <c r="E154" s="8" t="s">
        <v>265</v>
      </c>
      <c r="F154" s="8"/>
      <c r="G154" s="7" t="s">
        <v>1029</v>
      </c>
      <c r="H154" s="7" t="s">
        <v>667</v>
      </c>
      <c r="I154" s="7" t="s">
        <v>668</v>
      </c>
      <c r="J154" s="29" t="s">
        <v>87</v>
      </c>
      <c r="K154" s="13">
        <v>22</v>
      </c>
      <c r="L154" s="13"/>
      <c r="M154" s="13">
        <v>3128000</v>
      </c>
      <c r="N154" s="22" t="s">
        <v>616</v>
      </c>
      <c r="O154" s="90">
        <f t="shared" si="2"/>
        <v>68816000</v>
      </c>
      <c r="P154" s="13" t="s">
        <v>916</v>
      </c>
      <c r="Q154" s="59" t="s">
        <v>917</v>
      </c>
      <c r="R154" s="27">
        <v>20</v>
      </c>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v>2</v>
      </c>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row>
    <row r="155" spans="1:85" s="10" customFormat="1" ht="27" customHeight="1" x14ac:dyDescent="0.25">
      <c r="A155" s="2" t="str">
        <f>IF(L155="","",COUNTA($L$8:$L155))</f>
        <v/>
      </c>
      <c r="B155" s="24" t="s">
        <v>453</v>
      </c>
      <c r="C155" s="24"/>
      <c r="D155" s="7"/>
      <c r="E155" s="8" t="s">
        <v>266</v>
      </c>
      <c r="F155" s="8"/>
      <c r="G155" s="7" t="s">
        <v>1029</v>
      </c>
      <c r="H155" s="7" t="s">
        <v>667</v>
      </c>
      <c r="I155" s="7" t="s">
        <v>668</v>
      </c>
      <c r="J155" s="29" t="s">
        <v>87</v>
      </c>
      <c r="K155" s="13">
        <v>22</v>
      </c>
      <c r="L155" s="13"/>
      <c r="M155" s="13">
        <v>3128000</v>
      </c>
      <c r="N155" s="22" t="s">
        <v>616</v>
      </c>
      <c r="O155" s="90">
        <f t="shared" si="2"/>
        <v>68816000</v>
      </c>
      <c r="P155" s="13" t="s">
        <v>918</v>
      </c>
      <c r="Q155" s="59" t="s">
        <v>919</v>
      </c>
      <c r="R155" s="27">
        <v>20</v>
      </c>
      <c r="S155" s="27"/>
      <c r="T155" s="27"/>
      <c r="U155" s="27"/>
      <c r="V155" s="27"/>
      <c r="W155" s="27"/>
      <c r="X155" s="27"/>
      <c r="Y155" s="27"/>
      <c r="Z155" s="27"/>
      <c r="AA155" s="27"/>
      <c r="AB155" s="27"/>
      <c r="AC155" s="27"/>
      <c r="AD155" s="27"/>
      <c r="AE155" s="27"/>
      <c r="AF155" s="27"/>
      <c r="AG155" s="27"/>
      <c r="AH155" s="27"/>
      <c r="AI155" s="27">
        <v>2</v>
      </c>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row>
    <row r="156" spans="1:85" s="10" customFormat="1" ht="27" customHeight="1" x14ac:dyDescent="0.25">
      <c r="A156" s="2">
        <f>IF(L156="","",COUNTA($L$8:$L156))</f>
        <v>54</v>
      </c>
      <c r="B156" s="24" t="s">
        <v>454</v>
      </c>
      <c r="C156" s="24" t="s">
        <v>526</v>
      </c>
      <c r="D156" s="7" t="s">
        <v>35</v>
      </c>
      <c r="E156" s="8" t="s">
        <v>173</v>
      </c>
      <c r="F156" s="8" t="s">
        <v>173</v>
      </c>
      <c r="G156" s="7" t="s">
        <v>1030</v>
      </c>
      <c r="H156" s="7" t="s">
        <v>669</v>
      </c>
      <c r="I156" s="7" t="s">
        <v>668</v>
      </c>
      <c r="J156" s="29" t="s">
        <v>87</v>
      </c>
      <c r="K156" s="59"/>
      <c r="L156" s="39">
        <v>308</v>
      </c>
      <c r="M156" s="13">
        <v>252000</v>
      </c>
      <c r="N156" s="22" t="s">
        <v>616</v>
      </c>
      <c r="O156" s="90"/>
      <c r="P156" s="13"/>
      <c r="Q156" s="59"/>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row>
    <row r="157" spans="1:85" s="10" customFormat="1" ht="27" customHeight="1" x14ac:dyDescent="0.25">
      <c r="A157" s="2" t="str">
        <f>IF(L157="","",COUNTA($L$8:$L157))</f>
        <v/>
      </c>
      <c r="B157" s="24" t="s">
        <v>455</v>
      </c>
      <c r="C157" s="24"/>
      <c r="D157" s="7"/>
      <c r="E157" s="8" t="s">
        <v>270</v>
      </c>
      <c r="F157" s="8"/>
      <c r="G157" s="7" t="s">
        <v>1030</v>
      </c>
      <c r="H157" s="7" t="s">
        <v>669</v>
      </c>
      <c r="I157" s="7" t="s">
        <v>668</v>
      </c>
      <c r="J157" s="29" t="s">
        <v>87</v>
      </c>
      <c r="K157" s="13">
        <v>12</v>
      </c>
      <c r="L157" s="13"/>
      <c r="M157" s="13">
        <v>252000</v>
      </c>
      <c r="N157" s="22" t="s">
        <v>616</v>
      </c>
      <c r="O157" s="90">
        <f t="shared" si="2"/>
        <v>3024000</v>
      </c>
      <c r="P157" s="13" t="s">
        <v>896</v>
      </c>
      <c r="Q157" s="59" t="s">
        <v>897</v>
      </c>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v>12</v>
      </c>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row>
    <row r="158" spans="1:85" s="10" customFormat="1" ht="27" customHeight="1" x14ac:dyDescent="0.25">
      <c r="A158" s="2" t="str">
        <f>IF(L158="","",COUNTA($L$8:$L158))</f>
        <v/>
      </c>
      <c r="B158" s="24" t="s">
        <v>456</v>
      </c>
      <c r="C158" s="24"/>
      <c r="D158" s="7"/>
      <c r="E158" s="8" t="s">
        <v>271</v>
      </c>
      <c r="F158" s="8"/>
      <c r="G158" s="7" t="s">
        <v>1030</v>
      </c>
      <c r="H158" s="7" t="s">
        <v>669</v>
      </c>
      <c r="I158" s="7" t="s">
        <v>668</v>
      </c>
      <c r="J158" s="29" t="s">
        <v>87</v>
      </c>
      <c r="K158" s="13">
        <v>140</v>
      </c>
      <c r="L158" s="13"/>
      <c r="M158" s="13">
        <v>252000</v>
      </c>
      <c r="N158" s="22" t="s">
        <v>616</v>
      </c>
      <c r="O158" s="90">
        <f t="shared" si="2"/>
        <v>35280000</v>
      </c>
      <c r="P158" s="13" t="s">
        <v>898</v>
      </c>
      <c r="Q158" s="59" t="s">
        <v>899</v>
      </c>
      <c r="R158" s="27">
        <v>140</v>
      </c>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row>
    <row r="159" spans="1:85" s="10" customFormat="1" ht="27" customHeight="1" x14ac:dyDescent="0.25">
      <c r="A159" s="2" t="str">
        <f>IF(L159="","",COUNTA($L$8:$L159))</f>
        <v/>
      </c>
      <c r="B159" s="24" t="s">
        <v>457</v>
      </c>
      <c r="C159" s="24"/>
      <c r="D159" s="7"/>
      <c r="E159" s="8" t="s">
        <v>272</v>
      </c>
      <c r="F159" s="8"/>
      <c r="G159" s="7" t="s">
        <v>1030</v>
      </c>
      <c r="H159" s="7" t="s">
        <v>669</v>
      </c>
      <c r="I159" s="7" t="s">
        <v>668</v>
      </c>
      <c r="J159" s="29" t="s">
        <v>87</v>
      </c>
      <c r="K159" s="13">
        <v>140</v>
      </c>
      <c r="L159" s="13"/>
      <c r="M159" s="13">
        <v>252000</v>
      </c>
      <c r="N159" s="22" t="s">
        <v>616</v>
      </c>
      <c r="O159" s="90">
        <f t="shared" si="2"/>
        <v>35280000</v>
      </c>
      <c r="P159" s="13" t="s">
        <v>900</v>
      </c>
      <c r="Q159" s="59" t="s">
        <v>901</v>
      </c>
      <c r="R159" s="27">
        <v>140</v>
      </c>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row>
    <row r="160" spans="1:85" s="10" customFormat="1" ht="27" customHeight="1" x14ac:dyDescent="0.25">
      <c r="A160" s="2" t="str">
        <f>IF(L160="","",COUNTA($L$8:$L160))</f>
        <v/>
      </c>
      <c r="B160" s="24" t="s">
        <v>458</v>
      </c>
      <c r="C160" s="24"/>
      <c r="D160" s="7"/>
      <c r="E160" s="8" t="s">
        <v>276</v>
      </c>
      <c r="F160" s="8"/>
      <c r="G160" s="7" t="s">
        <v>1030</v>
      </c>
      <c r="H160" s="7" t="s">
        <v>669</v>
      </c>
      <c r="I160" s="7" t="s">
        <v>668</v>
      </c>
      <c r="J160" s="29" t="s">
        <v>87</v>
      </c>
      <c r="K160" s="13">
        <v>8</v>
      </c>
      <c r="L160" s="13"/>
      <c r="M160" s="13">
        <v>252000</v>
      </c>
      <c r="N160" s="22" t="s">
        <v>616</v>
      </c>
      <c r="O160" s="90">
        <f t="shared" si="2"/>
        <v>2016000</v>
      </c>
      <c r="P160" s="13" t="s">
        <v>908</v>
      </c>
      <c r="Q160" s="59" t="s">
        <v>909</v>
      </c>
      <c r="R160" s="27"/>
      <c r="S160" s="27"/>
      <c r="T160" s="27"/>
      <c r="U160" s="27"/>
      <c r="V160" s="27"/>
      <c r="W160" s="27"/>
      <c r="X160" s="27"/>
      <c r="Y160" s="27"/>
      <c r="Z160" s="27"/>
      <c r="AA160" s="27"/>
      <c r="AB160" s="27"/>
      <c r="AC160" s="27"/>
      <c r="AD160" s="27"/>
      <c r="AE160" s="27"/>
      <c r="AF160" s="27"/>
      <c r="AG160" s="27"/>
      <c r="AH160" s="27"/>
      <c r="AI160" s="27">
        <v>8</v>
      </c>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row>
    <row r="161" spans="1:85" s="10" customFormat="1" ht="27" customHeight="1" x14ac:dyDescent="0.25">
      <c r="A161" s="2" t="str">
        <f>IF(L161="","",COUNTA($L$8:$L161))</f>
        <v/>
      </c>
      <c r="B161" s="24" t="s">
        <v>595</v>
      </c>
      <c r="C161" s="24"/>
      <c r="D161" s="7"/>
      <c r="E161" s="8" t="s">
        <v>278</v>
      </c>
      <c r="F161" s="8"/>
      <c r="G161" s="7" t="s">
        <v>1030</v>
      </c>
      <c r="H161" s="7" t="s">
        <v>669</v>
      </c>
      <c r="I161" s="7" t="s">
        <v>668</v>
      </c>
      <c r="J161" s="29" t="s">
        <v>87</v>
      </c>
      <c r="K161" s="13">
        <v>8</v>
      </c>
      <c r="L161" s="13"/>
      <c r="M161" s="13">
        <v>252000</v>
      </c>
      <c r="N161" s="22" t="s">
        <v>616</v>
      </c>
      <c r="O161" s="90">
        <f t="shared" si="2"/>
        <v>2016000</v>
      </c>
      <c r="P161" s="13" t="s">
        <v>912</v>
      </c>
      <c r="Q161" s="59" t="s">
        <v>913</v>
      </c>
      <c r="R161" s="27"/>
      <c r="S161" s="27"/>
      <c r="T161" s="27"/>
      <c r="U161" s="27"/>
      <c r="V161" s="27"/>
      <c r="W161" s="27"/>
      <c r="X161" s="27"/>
      <c r="Y161" s="27"/>
      <c r="Z161" s="27"/>
      <c r="AA161" s="27"/>
      <c r="AB161" s="27"/>
      <c r="AC161" s="27"/>
      <c r="AD161" s="27"/>
      <c r="AE161" s="27"/>
      <c r="AF161" s="27"/>
      <c r="AG161" s="27"/>
      <c r="AH161" s="27"/>
      <c r="AI161" s="27">
        <v>8</v>
      </c>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row>
    <row r="162" spans="1:85" s="41" customFormat="1" ht="27" customHeight="1" x14ac:dyDescent="0.25">
      <c r="A162" s="2" t="str">
        <f>IF(L162="","",COUNTA($L$8:$L162))</f>
        <v/>
      </c>
      <c r="B162" s="24" t="s">
        <v>459</v>
      </c>
      <c r="C162" s="24"/>
      <c r="D162" s="52"/>
      <c r="E162" s="38" t="s">
        <v>174</v>
      </c>
      <c r="F162" s="8"/>
      <c r="G162" s="7"/>
      <c r="H162" s="7"/>
      <c r="I162" s="7"/>
      <c r="J162" s="55" t="s">
        <v>88</v>
      </c>
      <c r="K162" s="59"/>
      <c r="L162" s="13"/>
      <c r="M162" s="13"/>
      <c r="N162" s="22" t="s">
        <v>616</v>
      </c>
      <c r="O162" s="90"/>
      <c r="P162" s="13"/>
      <c r="Q162" s="59"/>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44"/>
      <c r="BE162" s="27"/>
      <c r="BF162" s="27"/>
      <c r="BG162" s="44"/>
      <c r="BH162" s="44"/>
      <c r="BI162" s="27"/>
      <c r="BJ162" s="27"/>
      <c r="BK162" s="27"/>
      <c r="BL162" s="27"/>
      <c r="BM162" s="27"/>
      <c r="BN162" s="44"/>
      <c r="BO162" s="44"/>
      <c r="BP162" s="44"/>
      <c r="BQ162" s="27"/>
      <c r="BR162" s="44"/>
      <c r="BS162" s="44"/>
      <c r="BT162" s="27"/>
      <c r="BU162" s="44"/>
      <c r="BV162" s="44"/>
      <c r="BW162" s="27"/>
      <c r="BX162" s="27"/>
      <c r="BY162" s="44"/>
      <c r="BZ162" s="44"/>
      <c r="CA162" s="27"/>
      <c r="CB162" s="44"/>
      <c r="CC162" s="44"/>
      <c r="CD162" s="27"/>
      <c r="CE162" s="27"/>
      <c r="CF162" s="44"/>
      <c r="CG162" s="27"/>
    </row>
    <row r="163" spans="1:85" s="10" customFormat="1" ht="27" customHeight="1" x14ac:dyDescent="0.25">
      <c r="A163" s="2">
        <f>IF(L163="","",COUNTA($L$8:$L163))</f>
        <v>55</v>
      </c>
      <c r="B163" s="24" t="s">
        <v>460</v>
      </c>
      <c r="C163" s="24" t="s">
        <v>527</v>
      </c>
      <c r="D163" s="7" t="s">
        <v>35</v>
      </c>
      <c r="E163" s="8" t="s">
        <v>175</v>
      </c>
      <c r="F163" s="8" t="s">
        <v>175</v>
      </c>
      <c r="G163" s="7" t="s">
        <v>1031</v>
      </c>
      <c r="H163" s="7" t="s">
        <v>667</v>
      </c>
      <c r="I163" s="7" t="s">
        <v>668</v>
      </c>
      <c r="J163" s="29" t="s">
        <v>87</v>
      </c>
      <c r="K163" s="59"/>
      <c r="L163" s="39">
        <v>30</v>
      </c>
      <c r="M163" s="13">
        <v>3128000</v>
      </c>
      <c r="N163" s="22" t="s">
        <v>616</v>
      </c>
      <c r="O163" s="90"/>
      <c r="P163" s="13"/>
      <c r="Q163" s="59" t="s">
        <v>886</v>
      </c>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row>
    <row r="164" spans="1:85" s="10" customFormat="1" ht="27" customHeight="1" x14ac:dyDescent="0.25">
      <c r="A164" s="2" t="str">
        <f>IF(L164="","",COUNTA($L$8:$L164))</f>
        <v/>
      </c>
      <c r="B164" s="24" t="s">
        <v>461</v>
      </c>
      <c r="C164" s="24"/>
      <c r="D164" s="7"/>
      <c r="E164" s="8" t="s">
        <v>303</v>
      </c>
      <c r="F164" s="8"/>
      <c r="G164" s="7" t="s">
        <v>1031</v>
      </c>
      <c r="H164" s="7" t="s">
        <v>667</v>
      </c>
      <c r="I164" s="7" t="s">
        <v>668</v>
      </c>
      <c r="J164" s="29" t="s">
        <v>87</v>
      </c>
      <c r="K164" s="13">
        <v>10</v>
      </c>
      <c r="L164" s="13"/>
      <c r="M164" s="13">
        <v>3128000</v>
      </c>
      <c r="N164" s="22" t="s">
        <v>616</v>
      </c>
      <c r="O164" s="90">
        <f t="shared" si="2"/>
        <v>31280000</v>
      </c>
      <c r="P164" s="13" t="s">
        <v>920</v>
      </c>
      <c r="Q164" s="59" t="s">
        <v>886</v>
      </c>
      <c r="R164" s="27">
        <v>10</v>
      </c>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row>
    <row r="165" spans="1:85" s="10" customFormat="1" ht="27" customHeight="1" x14ac:dyDescent="0.25">
      <c r="A165" s="2" t="str">
        <f>IF(L165="","",COUNTA($L$8:$L165))</f>
        <v/>
      </c>
      <c r="B165" s="24" t="s">
        <v>462</v>
      </c>
      <c r="C165" s="24"/>
      <c r="D165" s="7"/>
      <c r="E165" s="8" t="s">
        <v>304</v>
      </c>
      <c r="F165" s="8"/>
      <c r="G165" s="7" t="s">
        <v>1031</v>
      </c>
      <c r="H165" s="7" t="s">
        <v>667</v>
      </c>
      <c r="I165" s="7" t="s">
        <v>668</v>
      </c>
      <c r="J165" s="29" t="s">
        <v>87</v>
      </c>
      <c r="K165" s="13">
        <v>20</v>
      </c>
      <c r="L165" s="13"/>
      <c r="M165" s="13">
        <v>3128000</v>
      </c>
      <c r="N165" s="22" t="s">
        <v>616</v>
      </c>
      <c r="O165" s="90">
        <f t="shared" si="2"/>
        <v>62560000</v>
      </c>
      <c r="P165" s="13" t="s">
        <v>921</v>
      </c>
      <c r="Q165" s="59" t="s">
        <v>886</v>
      </c>
      <c r="R165" s="27">
        <v>20</v>
      </c>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row>
    <row r="166" spans="1:85" s="10" customFormat="1" ht="27" customHeight="1" x14ac:dyDescent="0.25">
      <c r="A166" s="2">
        <f>IF(L166="","",COUNTA($L$8:$L166))</f>
        <v>56</v>
      </c>
      <c r="B166" s="24" t="s">
        <v>463</v>
      </c>
      <c r="C166" s="24" t="s">
        <v>528</v>
      </c>
      <c r="D166" s="7" t="s">
        <v>35</v>
      </c>
      <c r="E166" s="8" t="s">
        <v>170</v>
      </c>
      <c r="F166" s="8" t="s">
        <v>170</v>
      </c>
      <c r="G166" s="7" t="s">
        <v>1032</v>
      </c>
      <c r="H166" s="7" t="s">
        <v>669</v>
      </c>
      <c r="I166" s="7" t="s">
        <v>668</v>
      </c>
      <c r="J166" s="29" t="s">
        <v>87</v>
      </c>
      <c r="K166" s="59"/>
      <c r="L166" s="39">
        <v>65</v>
      </c>
      <c r="M166" s="13">
        <v>252000</v>
      </c>
      <c r="N166" s="22" t="s">
        <v>616</v>
      </c>
      <c r="O166" s="90"/>
      <c r="P166" s="13"/>
      <c r="Q166" s="59"/>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row>
    <row r="167" spans="1:85" s="10" customFormat="1" ht="27" customHeight="1" x14ac:dyDescent="0.25">
      <c r="A167" s="2" t="str">
        <f>IF(L167="","",COUNTA($L$8:$L167))</f>
        <v/>
      </c>
      <c r="B167" s="24" t="s">
        <v>464</v>
      </c>
      <c r="C167" s="24"/>
      <c r="D167" s="7"/>
      <c r="E167" s="8" t="s">
        <v>293</v>
      </c>
      <c r="F167" s="8"/>
      <c r="G167" s="7" t="s">
        <v>1032</v>
      </c>
      <c r="H167" s="7" t="s">
        <v>669</v>
      </c>
      <c r="I167" s="7" t="s">
        <v>668</v>
      </c>
      <c r="J167" s="29" t="s">
        <v>87</v>
      </c>
      <c r="K167" s="13">
        <v>30</v>
      </c>
      <c r="L167" s="13"/>
      <c r="M167" s="13">
        <v>252000</v>
      </c>
      <c r="N167" s="22" t="s">
        <v>616</v>
      </c>
      <c r="O167" s="90">
        <f t="shared" si="2"/>
        <v>7560000</v>
      </c>
      <c r="P167" s="13" t="s">
        <v>922</v>
      </c>
      <c r="Q167" s="59" t="s">
        <v>923</v>
      </c>
      <c r="R167" s="27">
        <v>30</v>
      </c>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row>
    <row r="168" spans="1:85" s="10" customFormat="1" ht="27" customHeight="1" x14ac:dyDescent="0.25">
      <c r="A168" s="2" t="str">
        <f>IF(L168="","",COUNTA($L$8:$L168))</f>
        <v/>
      </c>
      <c r="B168" s="24" t="s">
        <v>465</v>
      </c>
      <c r="C168" s="24"/>
      <c r="D168" s="7"/>
      <c r="E168" s="8" t="s">
        <v>294</v>
      </c>
      <c r="F168" s="8"/>
      <c r="G168" s="7" t="s">
        <v>1032</v>
      </c>
      <c r="H168" s="7" t="s">
        <v>669</v>
      </c>
      <c r="I168" s="7" t="s">
        <v>668</v>
      </c>
      <c r="J168" s="29" t="s">
        <v>87</v>
      </c>
      <c r="K168" s="13">
        <v>35</v>
      </c>
      <c r="L168" s="13"/>
      <c r="M168" s="13">
        <v>252000</v>
      </c>
      <c r="N168" s="22" t="s">
        <v>616</v>
      </c>
      <c r="O168" s="90">
        <f t="shared" si="2"/>
        <v>8820000</v>
      </c>
      <c r="P168" s="13" t="s">
        <v>924</v>
      </c>
      <c r="Q168" s="59" t="s">
        <v>925</v>
      </c>
      <c r="R168" s="27">
        <v>35</v>
      </c>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row>
    <row r="169" spans="1:85" s="41" customFormat="1" ht="27" customHeight="1" x14ac:dyDescent="0.25">
      <c r="A169" s="2" t="str">
        <f>IF(L169="","",COUNTA($L$8:$L169))</f>
        <v/>
      </c>
      <c r="B169" s="24" t="s">
        <v>466</v>
      </c>
      <c r="C169" s="24"/>
      <c r="D169" s="52"/>
      <c r="E169" s="38" t="s">
        <v>176</v>
      </c>
      <c r="F169" s="8"/>
      <c r="G169" s="7"/>
      <c r="H169" s="7"/>
      <c r="I169" s="7"/>
      <c r="J169" s="55" t="s">
        <v>88</v>
      </c>
      <c r="K169" s="59"/>
      <c r="L169" s="13"/>
      <c r="M169" s="13"/>
      <c r="N169" s="22" t="s">
        <v>616</v>
      </c>
      <c r="O169" s="90"/>
      <c r="P169" s="13"/>
      <c r="Q169" s="59"/>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44"/>
      <c r="BE169" s="27"/>
      <c r="BF169" s="27"/>
      <c r="BG169" s="44"/>
      <c r="BH169" s="44"/>
      <c r="BI169" s="27"/>
      <c r="BJ169" s="27"/>
      <c r="BK169" s="27"/>
      <c r="BL169" s="27"/>
      <c r="BM169" s="27"/>
      <c r="BN169" s="44"/>
      <c r="BO169" s="44"/>
      <c r="BP169" s="44"/>
      <c r="BQ169" s="27"/>
      <c r="BR169" s="44"/>
      <c r="BS169" s="44"/>
      <c r="BT169" s="27"/>
      <c r="BU169" s="44"/>
      <c r="BV169" s="44"/>
      <c r="BW169" s="27"/>
      <c r="BX169" s="27"/>
      <c r="BY169" s="44"/>
      <c r="BZ169" s="44"/>
      <c r="CA169" s="27"/>
      <c r="CB169" s="44"/>
      <c r="CC169" s="44"/>
      <c r="CD169" s="27"/>
      <c r="CE169" s="27"/>
      <c r="CF169" s="44"/>
      <c r="CG169" s="27"/>
    </row>
    <row r="170" spans="1:85" s="10" customFormat="1" ht="27" customHeight="1" x14ac:dyDescent="0.25">
      <c r="A170" s="2">
        <f>IF(L170="","",COUNTA($L$8:$L170))</f>
        <v>57</v>
      </c>
      <c r="B170" s="24" t="s">
        <v>467</v>
      </c>
      <c r="C170" s="24" t="s">
        <v>529</v>
      </c>
      <c r="D170" s="7" t="s">
        <v>35</v>
      </c>
      <c r="E170" s="8" t="s">
        <v>177</v>
      </c>
      <c r="F170" s="8" t="s">
        <v>177</v>
      </c>
      <c r="G170" s="7" t="s">
        <v>1033</v>
      </c>
      <c r="H170" s="7" t="s">
        <v>667</v>
      </c>
      <c r="I170" s="7" t="s">
        <v>668</v>
      </c>
      <c r="J170" s="29" t="s">
        <v>87</v>
      </c>
      <c r="K170" s="59"/>
      <c r="L170" s="39">
        <v>76</v>
      </c>
      <c r="M170" s="13">
        <v>3625000</v>
      </c>
      <c r="N170" s="22" t="s">
        <v>616</v>
      </c>
      <c r="O170" s="90"/>
      <c r="P170" s="13"/>
      <c r="Q170" s="59" t="s">
        <v>886</v>
      </c>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row>
    <row r="171" spans="1:85" s="10" customFormat="1" ht="27" customHeight="1" x14ac:dyDescent="0.25">
      <c r="A171" s="2" t="str">
        <f>IF(L171="","",COUNTA($L$8:$L171))</f>
        <v/>
      </c>
      <c r="B171" s="24" t="s">
        <v>468</v>
      </c>
      <c r="C171" s="24"/>
      <c r="D171" s="7"/>
      <c r="E171" s="8" t="s">
        <v>300</v>
      </c>
      <c r="F171" s="8"/>
      <c r="G171" s="7" t="s">
        <v>1033</v>
      </c>
      <c r="H171" s="7" t="s">
        <v>667</v>
      </c>
      <c r="I171" s="7" t="s">
        <v>668</v>
      </c>
      <c r="J171" s="29" t="s">
        <v>87</v>
      </c>
      <c r="K171" s="13">
        <v>3</v>
      </c>
      <c r="L171" s="13"/>
      <c r="M171" s="13">
        <v>3625000</v>
      </c>
      <c r="N171" s="22" t="s">
        <v>616</v>
      </c>
      <c r="O171" s="90">
        <f t="shared" si="2"/>
        <v>10875000</v>
      </c>
      <c r="P171" s="13" t="s">
        <v>926</v>
      </c>
      <c r="Q171" s="59" t="s">
        <v>886</v>
      </c>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v>2</v>
      </c>
      <c r="AW171" s="27"/>
      <c r="AX171" s="27"/>
      <c r="AY171" s="27"/>
      <c r="AZ171" s="27">
        <v>1</v>
      </c>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row>
    <row r="172" spans="1:85" s="10" customFormat="1" ht="27" customHeight="1" x14ac:dyDescent="0.25">
      <c r="A172" s="2" t="str">
        <f>IF(L172="","",COUNTA($L$8:$L172))</f>
        <v/>
      </c>
      <c r="B172" s="24" t="s">
        <v>469</v>
      </c>
      <c r="C172" s="24"/>
      <c r="D172" s="7"/>
      <c r="E172" s="8" t="s">
        <v>301</v>
      </c>
      <c r="F172" s="8"/>
      <c r="G172" s="7" t="s">
        <v>1033</v>
      </c>
      <c r="H172" s="7" t="s">
        <v>667</v>
      </c>
      <c r="I172" s="7" t="s">
        <v>668</v>
      </c>
      <c r="J172" s="29" t="s">
        <v>87</v>
      </c>
      <c r="K172" s="13">
        <v>52</v>
      </c>
      <c r="L172" s="13"/>
      <c r="M172" s="13">
        <v>3625000</v>
      </c>
      <c r="N172" s="22" t="s">
        <v>616</v>
      </c>
      <c r="O172" s="90">
        <f t="shared" si="2"/>
        <v>188500000</v>
      </c>
      <c r="P172" s="13" t="s">
        <v>927</v>
      </c>
      <c r="Q172" s="59" t="s">
        <v>886</v>
      </c>
      <c r="R172" s="27">
        <v>50</v>
      </c>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v>2</v>
      </c>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row>
    <row r="173" spans="1:85" s="10" customFormat="1" ht="27" customHeight="1" x14ac:dyDescent="0.25">
      <c r="A173" s="2" t="str">
        <f>IF(L173="","",COUNTA($L$8:$L173))</f>
        <v/>
      </c>
      <c r="B173" s="24" t="s">
        <v>470</v>
      </c>
      <c r="C173" s="24"/>
      <c r="D173" s="7"/>
      <c r="E173" s="8" t="s">
        <v>302</v>
      </c>
      <c r="F173" s="8"/>
      <c r="G173" s="7" t="s">
        <v>1033</v>
      </c>
      <c r="H173" s="7" t="s">
        <v>667</v>
      </c>
      <c r="I173" s="7" t="s">
        <v>668</v>
      </c>
      <c r="J173" s="29" t="s">
        <v>87</v>
      </c>
      <c r="K173" s="13">
        <v>21</v>
      </c>
      <c r="L173" s="13"/>
      <c r="M173" s="13">
        <v>3625000</v>
      </c>
      <c r="N173" s="22" t="s">
        <v>616</v>
      </c>
      <c r="O173" s="90">
        <f t="shared" si="2"/>
        <v>76125000</v>
      </c>
      <c r="P173" s="13" t="s">
        <v>928</v>
      </c>
      <c r="Q173" s="59" t="s">
        <v>886</v>
      </c>
      <c r="R173" s="27">
        <v>20</v>
      </c>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v>1</v>
      </c>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row>
    <row r="174" spans="1:85" s="10" customFormat="1" ht="27" customHeight="1" x14ac:dyDescent="0.25">
      <c r="A174" s="2">
        <f>IF(L174="","",COUNTA($L$8:$L174))</f>
        <v>58</v>
      </c>
      <c r="B174" s="24" t="s">
        <v>471</v>
      </c>
      <c r="C174" s="24" t="s">
        <v>530</v>
      </c>
      <c r="D174" s="7" t="s">
        <v>35</v>
      </c>
      <c r="E174" s="8" t="s">
        <v>170</v>
      </c>
      <c r="F174" s="8" t="s">
        <v>170</v>
      </c>
      <c r="G174" s="7" t="s">
        <v>1034</v>
      </c>
      <c r="H174" s="7" t="s">
        <v>669</v>
      </c>
      <c r="I174" s="7" t="s">
        <v>668</v>
      </c>
      <c r="J174" s="29" t="s">
        <v>87</v>
      </c>
      <c r="K174" s="59"/>
      <c r="L174" s="39">
        <v>830</v>
      </c>
      <c r="M174" s="13">
        <v>252000</v>
      </c>
      <c r="N174" s="22" t="s">
        <v>616</v>
      </c>
      <c r="O174" s="90"/>
      <c r="P174" s="13"/>
      <c r="Q174" s="59"/>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row>
    <row r="175" spans="1:85" s="10" customFormat="1" ht="27" customHeight="1" x14ac:dyDescent="0.25">
      <c r="A175" s="2" t="str">
        <f>IF(L175="","",COUNTA($L$8:$L175))</f>
        <v/>
      </c>
      <c r="B175" s="24" t="s">
        <v>472</v>
      </c>
      <c r="C175" s="24"/>
      <c r="D175" s="7"/>
      <c r="E175" s="8" t="s">
        <v>291</v>
      </c>
      <c r="F175" s="8"/>
      <c r="G175" s="7" t="s">
        <v>1034</v>
      </c>
      <c r="H175" s="7" t="s">
        <v>669</v>
      </c>
      <c r="I175" s="7" t="s">
        <v>668</v>
      </c>
      <c r="J175" s="29" t="s">
        <v>87</v>
      </c>
      <c r="K175" s="13">
        <v>40</v>
      </c>
      <c r="L175" s="13"/>
      <c r="M175" s="13">
        <v>252000</v>
      </c>
      <c r="N175" s="22" t="s">
        <v>616</v>
      </c>
      <c r="O175" s="90">
        <f t="shared" si="2"/>
        <v>10080000</v>
      </c>
      <c r="P175" s="13" t="s">
        <v>929</v>
      </c>
      <c r="Q175" s="59" t="s">
        <v>930</v>
      </c>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v>40</v>
      </c>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row>
    <row r="176" spans="1:85" s="10" customFormat="1" ht="27" customHeight="1" x14ac:dyDescent="0.25">
      <c r="A176" s="2" t="str">
        <f>IF(L176="","",COUNTA($L$8:$L176))</f>
        <v/>
      </c>
      <c r="B176" s="24" t="s">
        <v>473</v>
      </c>
      <c r="C176" s="24"/>
      <c r="D176" s="7"/>
      <c r="E176" s="8" t="s">
        <v>293</v>
      </c>
      <c r="F176" s="8"/>
      <c r="G176" s="7" t="s">
        <v>1034</v>
      </c>
      <c r="H176" s="7" t="s">
        <v>669</v>
      </c>
      <c r="I176" s="7" t="s">
        <v>668</v>
      </c>
      <c r="J176" s="29" t="s">
        <v>87</v>
      </c>
      <c r="K176" s="13">
        <v>10</v>
      </c>
      <c r="L176" s="13"/>
      <c r="M176" s="13">
        <v>252000</v>
      </c>
      <c r="N176" s="22" t="s">
        <v>616</v>
      </c>
      <c r="O176" s="90">
        <f t="shared" si="2"/>
        <v>2520000</v>
      </c>
      <c r="P176" s="13" t="s">
        <v>922</v>
      </c>
      <c r="Q176" s="59" t="s">
        <v>923</v>
      </c>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v>10</v>
      </c>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row>
    <row r="177" spans="1:85" s="10" customFormat="1" ht="27" customHeight="1" x14ac:dyDescent="0.25">
      <c r="A177" s="2" t="str">
        <f>IF(L177="","",COUNTA($L$8:$L177))</f>
        <v/>
      </c>
      <c r="B177" s="24" t="s">
        <v>474</v>
      </c>
      <c r="C177" s="24"/>
      <c r="D177" s="7"/>
      <c r="E177" s="8" t="s">
        <v>295</v>
      </c>
      <c r="F177" s="8"/>
      <c r="G177" s="7" t="s">
        <v>1034</v>
      </c>
      <c r="H177" s="7" t="s">
        <v>669</v>
      </c>
      <c r="I177" s="7" t="s">
        <v>668</v>
      </c>
      <c r="J177" s="29" t="s">
        <v>87</v>
      </c>
      <c r="K177" s="13">
        <v>200</v>
      </c>
      <c r="L177" s="13"/>
      <c r="M177" s="13">
        <v>252000</v>
      </c>
      <c r="N177" s="22" t="s">
        <v>616</v>
      </c>
      <c r="O177" s="90">
        <f t="shared" si="2"/>
        <v>50400000</v>
      </c>
      <c r="P177" s="13" t="s">
        <v>931</v>
      </c>
      <c r="Q177" s="59" t="s">
        <v>932</v>
      </c>
      <c r="R177" s="27">
        <v>200</v>
      </c>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row>
    <row r="178" spans="1:85" s="10" customFormat="1" ht="27" customHeight="1" x14ac:dyDescent="0.25">
      <c r="A178" s="2" t="str">
        <f>IF(L178="","",COUNTA($L$8:$L178))</f>
        <v/>
      </c>
      <c r="B178" s="24" t="s">
        <v>475</v>
      </c>
      <c r="C178" s="24"/>
      <c r="D178" s="7"/>
      <c r="E178" s="8" t="s">
        <v>296</v>
      </c>
      <c r="F178" s="8"/>
      <c r="G178" s="7" t="s">
        <v>1034</v>
      </c>
      <c r="H178" s="7" t="s">
        <v>669</v>
      </c>
      <c r="I178" s="7" t="s">
        <v>668</v>
      </c>
      <c r="J178" s="29" t="s">
        <v>87</v>
      </c>
      <c r="K178" s="13">
        <v>380</v>
      </c>
      <c r="L178" s="13"/>
      <c r="M178" s="13">
        <v>252000</v>
      </c>
      <c r="N178" s="22" t="s">
        <v>616</v>
      </c>
      <c r="O178" s="90">
        <f t="shared" si="2"/>
        <v>95760000</v>
      </c>
      <c r="P178" s="13" t="s">
        <v>933</v>
      </c>
      <c r="Q178" s="59" t="s">
        <v>934</v>
      </c>
      <c r="R178" s="27">
        <v>380</v>
      </c>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row>
    <row r="179" spans="1:85" s="10" customFormat="1" ht="27" customHeight="1" x14ac:dyDescent="0.25">
      <c r="A179" s="2" t="str">
        <f>IF(L179="","",COUNTA($L$8:$L179))</f>
        <v/>
      </c>
      <c r="B179" s="24" t="s">
        <v>476</v>
      </c>
      <c r="C179" s="24"/>
      <c r="D179" s="7"/>
      <c r="E179" s="8" t="s">
        <v>297</v>
      </c>
      <c r="F179" s="8"/>
      <c r="G179" s="7" t="s">
        <v>1034</v>
      </c>
      <c r="H179" s="7" t="s">
        <v>669</v>
      </c>
      <c r="I179" s="7" t="s">
        <v>668</v>
      </c>
      <c r="J179" s="29" t="s">
        <v>87</v>
      </c>
      <c r="K179" s="13">
        <v>200</v>
      </c>
      <c r="L179" s="13"/>
      <c r="M179" s="13">
        <v>252000</v>
      </c>
      <c r="N179" s="22" t="s">
        <v>616</v>
      </c>
      <c r="O179" s="90">
        <f t="shared" si="2"/>
        <v>50400000</v>
      </c>
      <c r="P179" s="13" t="s">
        <v>935</v>
      </c>
      <c r="Q179" s="59" t="s">
        <v>936</v>
      </c>
      <c r="R179" s="27">
        <v>200</v>
      </c>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row>
    <row r="180" spans="1:85" s="41" customFormat="1" ht="27" customHeight="1" x14ac:dyDescent="0.25">
      <c r="A180" s="2" t="str">
        <f>IF(L180="","",COUNTA($L$8:$L180))</f>
        <v/>
      </c>
      <c r="B180" s="24" t="s">
        <v>477</v>
      </c>
      <c r="C180" s="24"/>
      <c r="D180" s="52"/>
      <c r="E180" s="38" t="s">
        <v>178</v>
      </c>
      <c r="F180" s="8"/>
      <c r="G180" s="7"/>
      <c r="H180" s="7"/>
      <c r="I180" s="7"/>
      <c r="J180" s="55" t="s">
        <v>88</v>
      </c>
      <c r="K180" s="59"/>
      <c r="L180" s="13"/>
      <c r="M180" s="13"/>
      <c r="N180" s="22" t="s">
        <v>616</v>
      </c>
      <c r="O180" s="90"/>
      <c r="P180" s="13"/>
      <c r="Q180" s="59"/>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44"/>
      <c r="BE180" s="27"/>
      <c r="BF180" s="27"/>
      <c r="BG180" s="44"/>
      <c r="BH180" s="44"/>
      <c r="BI180" s="27"/>
      <c r="BJ180" s="27"/>
      <c r="BK180" s="27"/>
      <c r="BL180" s="27"/>
      <c r="BM180" s="27"/>
      <c r="BN180" s="44"/>
      <c r="BO180" s="44"/>
      <c r="BP180" s="44"/>
      <c r="BQ180" s="27"/>
      <c r="BR180" s="44"/>
      <c r="BS180" s="44"/>
      <c r="BT180" s="27"/>
      <c r="BU180" s="44"/>
      <c r="BV180" s="44"/>
      <c r="BW180" s="27"/>
      <c r="BX180" s="27"/>
      <c r="BY180" s="44"/>
      <c r="BZ180" s="44"/>
      <c r="CA180" s="27"/>
      <c r="CB180" s="44"/>
      <c r="CC180" s="44"/>
      <c r="CD180" s="27"/>
      <c r="CE180" s="27"/>
      <c r="CF180" s="44"/>
      <c r="CG180" s="27"/>
    </row>
    <row r="181" spans="1:85" s="10" customFormat="1" ht="27" customHeight="1" x14ac:dyDescent="0.25">
      <c r="A181" s="2">
        <f>IF(L181="","",COUNTA($L$8:$L181))</f>
        <v>59</v>
      </c>
      <c r="B181" s="24" t="s">
        <v>478</v>
      </c>
      <c r="C181" s="24" t="s">
        <v>531</v>
      </c>
      <c r="D181" s="7" t="s">
        <v>35</v>
      </c>
      <c r="E181" s="8" t="s">
        <v>179</v>
      </c>
      <c r="F181" s="8" t="s">
        <v>179</v>
      </c>
      <c r="G181" s="7" t="s">
        <v>1035</v>
      </c>
      <c r="H181" s="7" t="s">
        <v>667</v>
      </c>
      <c r="I181" s="7" t="s">
        <v>668</v>
      </c>
      <c r="J181" s="29" t="s">
        <v>87</v>
      </c>
      <c r="K181" s="59"/>
      <c r="L181" s="39">
        <v>40</v>
      </c>
      <c r="M181" s="13">
        <v>3625000</v>
      </c>
      <c r="N181" s="22" t="s">
        <v>616</v>
      </c>
      <c r="O181" s="90"/>
      <c r="P181" s="13"/>
      <c r="Q181" s="59"/>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row>
    <row r="182" spans="1:85" s="10" customFormat="1" ht="27" customHeight="1" x14ac:dyDescent="0.25">
      <c r="A182" s="2" t="str">
        <f>IF(L182="","",COUNTA($L$8:$L182))</f>
        <v/>
      </c>
      <c r="B182" s="24" t="s">
        <v>479</v>
      </c>
      <c r="C182" s="24"/>
      <c r="D182" s="7"/>
      <c r="E182" s="8" t="s">
        <v>289</v>
      </c>
      <c r="F182" s="8"/>
      <c r="G182" s="7" t="s">
        <v>1035</v>
      </c>
      <c r="H182" s="7" t="s">
        <v>667</v>
      </c>
      <c r="I182" s="7" t="s">
        <v>668</v>
      </c>
      <c r="J182" s="29" t="s">
        <v>87</v>
      </c>
      <c r="K182" s="13">
        <v>20</v>
      </c>
      <c r="L182" s="13"/>
      <c r="M182" s="13">
        <v>3625000</v>
      </c>
      <c r="N182" s="22" t="s">
        <v>616</v>
      </c>
      <c r="O182" s="90">
        <f t="shared" si="2"/>
        <v>72500000</v>
      </c>
      <c r="P182" s="13" t="s">
        <v>937</v>
      </c>
      <c r="Q182" s="59" t="s">
        <v>886</v>
      </c>
      <c r="R182" s="27">
        <v>20</v>
      </c>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row>
    <row r="183" spans="1:85" s="10" customFormat="1" ht="27" customHeight="1" x14ac:dyDescent="0.25">
      <c r="A183" s="2" t="str">
        <f>IF(L183="","",COUNTA($L$8:$L183))</f>
        <v/>
      </c>
      <c r="B183" s="24" t="s">
        <v>480</v>
      </c>
      <c r="C183" s="24"/>
      <c r="D183" s="7"/>
      <c r="E183" s="8" t="s">
        <v>290</v>
      </c>
      <c r="F183" s="8"/>
      <c r="G183" s="7" t="s">
        <v>1035</v>
      </c>
      <c r="H183" s="7" t="s">
        <v>667</v>
      </c>
      <c r="I183" s="7" t="s">
        <v>668</v>
      </c>
      <c r="J183" s="29" t="s">
        <v>87</v>
      </c>
      <c r="K183" s="13">
        <v>20</v>
      </c>
      <c r="L183" s="13"/>
      <c r="M183" s="13">
        <v>3625000</v>
      </c>
      <c r="N183" s="22" t="s">
        <v>616</v>
      </c>
      <c r="O183" s="90">
        <f t="shared" si="2"/>
        <v>72500000</v>
      </c>
      <c r="P183" s="13" t="s">
        <v>938</v>
      </c>
      <c r="Q183" s="59" t="s">
        <v>886</v>
      </c>
      <c r="R183" s="27">
        <v>20</v>
      </c>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row>
    <row r="184" spans="1:85" s="10" customFormat="1" ht="27" customHeight="1" x14ac:dyDescent="0.25">
      <c r="A184" s="2">
        <f>IF(L184="","",COUNTA($L$8:$L184))</f>
        <v>60</v>
      </c>
      <c r="B184" s="24" t="s">
        <v>481</v>
      </c>
      <c r="C184" s="24" t="s">
        <v>532</v>
      </c>
      <c r="D184" s="7" t="s">
        <v>35</v>
      </c>
      <c r="E184" s="8" t="s">
        <v>170</v>
      </c>
      <c r="F184" s="8" t="s">
        <v>170</v>
      </c>
      <c r="G184" s="7" t="s">
        <v>1036</v>
      </c>
      <c r="H184" s="7" t="s">
        <v>669</v>
      </c>
      <c r="I184" s="7" t="s">
        <v>668</v>
      </c>
      <c r="J184" s="29" t="s">
        <v>87</v>
      </c>
      <c r="K184" s="59"/>
      <c r="L184" s="39">
        <v>240</v>
      </c>
      <c r="M184" s="13">
        <v>252000</v>
      </c>
      <c r="N184" s="22" t="s">
        <v>616</v>
      </c>
      <c r="O184" s="90"/>
      <c r="P184" s="13"/>
      <c r="Q184" s="59"/>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row>
    <row r="185" spans="1:85" s="10" customFormat="1" ht="27" customHeight="1" x14ac:dyDescent="0.25">
      <c r="A185" s="2" t="str">
        <f>IF(L185="","",COUNTA($L$8:$L185))</f>
        <v/>
      </c>
      <c r="B185" s="24" t="s">
        <v>482</v>
      </c>
      <c r="C185" s="24"/>
      <c r="D185" s="7"/>
      <c r="E185" s="8" t="s">
        <v>296</v>
      </c>
      <c r="F185" s="8"/>
      <c r="G185" s="7" t="s">
        <v>1036</v>
      </c>
      <c r="H185" s="7" t="s">
        <v>669</v>
      </c>
      <c r="I185" s="7" t="s">
        <v>668</v>
      </c>
      <c r="J185" s="29" t="s">
        <v>87</v>
      </c>
      <c r="K185" s="13">
        <v>60</v>
      </c>
      <c r="L185" s="13"/>
      <c r="M185" s="13">
        <v>252000</v>
      </c>
      <c r="N185" s="22" t="s">
        <v>616</v>
      </c>
      <c r="O185" s="90">
        <f t="shared" si="2"/>
        <v>15120000</v>
      </c>
      <c r="P185" s="13" t="s">
        <v>933</v>
      </c>
      <c r="Q185" s="59" t="s">
        <v>934</v>
      </c>
      <c r="R185" s="27">
        <v>60</v>
      </c>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row>
    <row r="186" spans="1:85" s="10" customFormat="1" ht="27" customHeight="1" x14ac:dyDescent="0.25">
      <c r="A186" s="2" t="str">
        <f>IF(L186="","",COUNTA($L$8:$L186))</f>
        <v/>
      </c>
      <c r="B186" s="24" t="s">
        <v>483</v>
      </c>
      <c r="C186" s="24"/>
      <c r="D186" s="7"/>
      <c r="E186" s="8" t="s">
        <v>297</v>
      </c>
      <c r="F186" s="8"/>
      <c r="G186" s="7" t="s">
        <v>1036</v>
      </c>
      <c r="H186" s="7" t="s">
        <v>669</v>
      </c>
      <c r="I186" s="7" t="s">
        <v>668</v>
      </c>
      <c r="J186" s="29" t="s">
        <v>87</v>
      </c>
      <c r="K186" s="13">
        <v>60</v>
      </c>
      <c r="L186" s="13"/>
      <c r="M186" s="13">
        <v>252000</v>
      </c>
      <c r="N186" s="22" t="s">
        <v>616</v>
      </c>
      <c r="O186" s="90">
        <f t="shared" si="2"/>
        <v>15120000</v>
      </c>
      <c r="P186" s="13" t="s">
        <v>935</v>
      </c>
      <c r="Q186" s="59" t="s">
        <v>936</v>
      </c>
      <c r="R186" s="27">
        <v>60</v>
      </c>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row>
    <row r="187" spans="1:85" s="10" customFormat="1" ht="27" customHeight="1" x14ac:dyDescent="0.25">
      <c r="A187" s="2" t="str">
        <f>IF(L187="","",COUNTA($L$8:$L187))</f>
        <v/>
      </c>
      <c r="B187" s="24" t="s">
        <v>484</v>
      </c>
      <c r="C187" s="24"/>
      <c r="D187" s="7"/>
      <c r="E187" s="8" t="s">
        <v>298</v>
      </c>
      <c r="F187" s="8"/>
      <c r="G187" s="7" t="s">
        <v>1036</v>
      </c>
      <c r="H187" s="7" t="s">
        <v>669</v>
      </c>
      <c r="I187" s="7" t="s">
        <v>668</v>
      </c>
      <c r="J187" s="29" t="s">
        <v>87</v>
      </c>
      <c r="K187" s="13">
        <v>60</v>
      </c>
      <c r="L187" s="13"/>
      <c r="M187" s="13">
        <v>252000</v>
      </c>
      <c r="N187" s="22" t="s">
        <v>616</v>
      </c>
      <c r="O187" s="90">
        <f t="shared" si="2"/>
        <v>15120000</v>
      </c>
      <c r="P187" s="13" t="s">
        <v>939</v>
      </c>
      <c r="Q187" s="59" t="s">
        <v>940</v>
      </c>
      <c r="R187" s="27">
        <v>60</v>
      </c>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row>
    <row r="188" spans="1:85" s="10" customFormat="1" ht="27" customHeight="1" x14ac:dyDescent="0.25">
      <c r="A188" s="2" t="str">
        <f>IF(L188="","",COUNTA($L$8:$L188))</f>
        <v/>
      </c>
      <c r="B188" s="24" t="s">
        <v>485</v>
      </c>
      <c r="C188" s="24"/>
      <c r="D188" s="7"/>
      <c r="E188" s="8" t="s">
        <v>299</v>
      </c>
      <c r="F188" s="8"/>
      <c r="G188" s="7" t="s">
        <v>1036</v>
      </c>
      <c r="H188" s="7" t="s">
        <v>669</v>
      </c>
      <c r="I188" s="7" t="s">
        <v>668</v>
      </c>
      <c r="J188" s="29" t="s">
        <v>87</v>
      </c>
      <c r="K188" s="13">
        <v>60</v>
      </c>
      <c r="L188" s="13"/>
      <c r="M188" s="13">
        <v>252000</v>
      </c>
      <c r="N188" s="22" t="s">
        <v>616</v>
      </c>
      <c r="O188" s="90">
        <f t="shared" si="2"/>
        <v>15120000</v>
      </c>
      <c r="P188" s="13" t="s">
        <v>941</v>
      </c>
      <c r="Q188" s="59" t="s">
        <v>940</v>
      </c>
      <c r="R188" s="27">
        <v>60</v>
      </c>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row>
    <row r="189" spans="1:85" s="41" customFormat="1" ht="27" customHeight="1" x14ac:dyDescent="0.25">
      <c r="A189" s="2" t="str">
        <f>IF(L189="","",COUNTA($L$8:$L189))</f>
        <v/>
      </c>
      <c r="B189" s="24" t="s">
        <v>486</v>
      </c>
      <c r="C189" s="24"/>
      <c r="D189" s="52"/>
      <c r="E189" s="38" t="s">
        <v>180</v>
      </c>
      <c r="F189" s="8"/>
      <c r="G189" s="7"/>
      <c r="H189" s="7"/>
      <c r="I189" s="7"/>
      <c r="J189" s="55" t="s">
        <v>88</v>
      </c>
      <c r="K189" s="59"/>
      <c r="L189" s="13"/>
      <c r="M189" s="13"/>
      <c r="N189" s="22" t="s">
        <v>616</v>
      </c>
      <c r="O189" s="90"/>
      <c r="P189" s="13"/>
      <c r="Q189" s="59"/>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44"/>
      <c r="BE189" s="27"/>
      <c r="BF189" s="27"/>
      <c r="BG189" s="44"/>
      <c r="BH189" s="44"/>
      <c r="BI189" s="27"/>
      <c r="BJ189" s="27"/>
      <c r="BK189" s="27"/>
      <c r="BL189" s="27"/>
      <c r="BM189" s="27"/>
      <c r="BN189" s="44"/>
      <c r="BO189" s="44"/>
      <c r="BP189" s="44"/>
      <c r="BQ189" s="27"/>
      <c r="BR189" s="44"/>
      <c r="BS189" s="44"/>
      <c r="BT189" s="27"/>
      <c r="BU189" s="44"/>
      <c r="BV189" s="44"/>
      <c r="BW189" s="27"/>
      <c r="BX189" s="27"/>
      <c r="BY189" s="44"/>
      <c r="BZ189" s="44"/>
      <c r="CA189" s="27"/>
      <c r="CB189" s="44"/>
      <c r="CC189" s="44"/>
      <c r="CD189" s="27"/>
      <c r="CE189" s="27"/>
      <c r="CF189" s="44"/>
      <c r="CG189" s="27"/>
    </row>
    <row r="190" spans="1:85" s="10" customFormat="1" ht="27" customHeight="1" x14ac:dyDescent="0.25">
      <c r="A190" s="2">
        <f>IF(L190="","",COUNTA($L$8:$L190))</f>
        <v>61</v>
      </c>
      <c r="B190" s="24" t="s">
        <v>487</v>
      </c>
      <c r="C190" s="24" t="s">
        <v>533</v>
      </c>
      <c r="D190" s="7" t="s">
        <v>35</v>
      </c>
      <c r="E190" s="8" t="s">
        <v>181</v>
      </c>
      <c r="F190" s="8" t="s">
        <v>181</v>
      </c>
      <c r="G190" s="7" t="s">
        <v>1037</v>
      </c>
      <c r="H190" s="7" t="s">
        <v>667</v>
      </c>
      <c r="I190" s="7" t="s">
        <v>668</v>
      </c>
      <c r="J190" s="29" t="s">
        <v>87</v>
      </c>
      <c r="K190" s="59"/>
      <c r="L190" s="39">
        <v>62</v>
      </c>
      <c r="M190" s="13">
        <v>3625000</v>
      </c>
      <c r="N190" s="22" t="s">
        <v>616</v>
      </c>
      <c r="O190" s="90"/>
      <c r="P190" s="13"/>
      <c r="Q190" s="59" t="s">
        <v>886</v>
      </c>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row>
    <row r="191" spans="1:85" s="10" customFormat="1" ht="27" customHeight="1" x14ac:dyDescent="0.25">
      <c r="A191" s="2" t="str">
        <f>IF(L191="","",COUNTA($L$8:$L191))</f>
        <v/>
      </c>
      <c r="B191" s="24" t="s">
        <v>488</v>
      </c>
      <c r="C191" s="24"/>
      <c r="D191" s="7"/>
      <c r="E191" s="8" t="s">
        <v>305</v>
      </c>
      <c r="F191" s="8"/>
      <c r="G191" s="7" t="s">
        <v>1037</v>
      </c>
      <c r="H191" s="7" t="s">
        <v>667</v>
      </c>
      <c r="I191" s="7" t="s">
        <v>668</v>
      </c>
      <c r="J191" s="29" t="s">
        <v>87</v>
      </c>
      <c r="K191" s="13">
        <v>32</v>
      </c>
      <c r="L191" s="13"/>
      <c r="M191" s="13">
        <v>3625000</v>
      </c>
      <c r="N191" s="22" t="s">
        <v>616</v>
      </c>
      <c r="O191" s="90">
        <f t="shared" ref="O191:O222" si="3">K191*M191</f>
        <v>116000000</v>
      </c>
      <c r="P191" s="13" t="s">
        <v>942</v>
      </c>
      <c r="Q191" s="59" t="s">
        <v>886</v>
      </c>
      <c r="R191" s="27">
        <v>30</v>
      </c>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v>2</v>
      </c>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row>
    <row r="192" spans="1:85" s="10" customFormat="1" ht="27" customHeight="1" x14ac:dyDescent="0.25">
      <c r="A192" s="2" t="str">
        <f>IF(L192="","",COUNTA($L$8:$L192))</f>
        <v/>
      </c>
      <c r="B192" s="24" t="s">
        <v>489</v>
      </c>
      <c r="C192" s="24"/>
      <c r="D192" s="7"/>
      <c r="E192" s="8" t="s">
        <v>306</v>
      </c>
      <c r="F192" s="8"/>
      <c r="G192" s="7" t="s">
        <v>1037</v>
      </c>
      <c r="H192" s="7" t="s">
        <v>667</v>
      </c>
      <c r="I192" s="7" t="s">
        <v>668</v>
      </c>
      <c r="J192" s="29" t="s">
        <v>87</v>
      </c>
      <c r="K192" s="13">
        <v>30</v>
      </c>
      <c r="L192" s="13"/>
      <c r="M192" s="13">
        <v>3625000</v>
      </c>
      <c r="N192" s="22" t="s">
        <v>616</v>
      </c>
      <c r="O192" s="90">
        <f t="shared" si="3"/>
        <v>108750000</v>
      </c>
      <c r="P192" s="13" t="s">
        <v>943</v>
      </c>
      <c r="Q192" s="59" t="s">
        <v>886</v>
      </c>
      <c r="R192" s="27">
        <v>30</v>
      </c>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row>
    <row r="193" spans="1:85" s="10" customFormat="1" ht="27" customHeight="1" x14ac:dyDescent="0.25">
      <c r="A193" s="2">
        <f>IF(L193="","",COUNTA($L$8:$L193))</f>
        <v>62</v>
      </c>
      <c r="B193" s="24" t="s">
        <v>490</v>
      </c>
      <c r="C193" s="24" t="s">
        <v>534</v>
      </c>
      <c r="D193" s="7" t="s">
        <v>35</v>
      </c>
      <c r="E193" s="8" t="s">
        <v>170</v>
      </c>
      <c r="F193" s="8" t="s">
        <v>170</v>
      </c>
      <c r="G193" s="7" t="s">
        <v>1038</v>
      </c>
      <c r="H193" s="7" t="s">
        <v>669</v>
      </c>
      <c r="I193" s="7" t="s">
        <v>668</v>
      </c>
      <c r="J193" s="29" t="s">
        <v>87</v>
      </c>
      <c r="K193" s="59"/>
      <c r="L193" s="39">
        <v>470</v>
      </c>
      <c r="M193" s="13">
        <v>252000</v>
      </c>
      <c r="N193" s="22" t="s">
        <v>616</v>
      </c>
      <c r="O193" s="90"/>
      <c r="P193" s="13"/>
      <c r="Q193" s="59"/>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row>
    <row r="194" spans="1:85" s="10" customFormat="1" ht="27" customHeight="1" x14ac:dyDescent="0.25">
      <c r="A194" s="2" t="str">
        <f>IF(L194="","",COUNTA($L$8:$L194))</f>
        <v/>
      </c>
      <c r="B194" s="24" t="s">
        <v>491</v>
      </c>
      <c r="C194" s="24"/>
      <c r="D194" s="7"/>
      <c r="E194" s="8" t="s">
        <v>276</v>
      </c>
      <c r="F194" s="8"/>
      <c r="G194" s="7" t="s">
        <v>1038</v>
      </c>
      <c r="H194" s="7" t="s">
        <v>669</v>
      </c>
      <c r="I194" s="7" t="s">
        <v>668</v>
      </c>
      <c r="J194" s="29" t="s">
        <v>87</v>
      </c>
      <c r="K194" s="13">
        <v>10</v>
      </c>
      <c r="L194" s="13"/>
      <c r="M194" s="13">
        <v>252000</v>
      </c>
      <c r="N194" s="22" t="s">
        <v>616</v>
      </c>
      <c r="O194" s="90">
        <f t="shared" si="3"/>
        <v>2520000</v>
      </c>
      <c r="P194" s="13" t="s">
        <v>908</v>
      </c>
      <c r="Q194" s="59" t="s">
        <v>909</v>
      </c>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v>10</v>
      </c>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row>
    <row r="195" spans="1:85" s="10" customFormat="1" ht="27" customHeight="1" x14ac:dyDescent="0.25">
      <c r="A195" s="2" t="str">
        <f>IF(L195="","",COUNTA($L$8:$L195))</f>
        <v/>
      </c>
      <c r="B195" s="24" t="s">
        <v>492</v>
      </c>
      <c r="C195" s="24"/>
      <c r="D195" s="7"/>
      <c r="E195" s="8" t="s">
        <v>277</v>
      </c>
      <c r="F195" s="8"/>
      <c r="G195" s="7" t="s">
        <v>1038</v>
      </c>
      <c r="H195" s="7" t="s">
        <v>669</v>
      </c>
      <c r="I195" s="7" t="s">
        <v>668</v>
      </c>
      <c r="J195" s="29" t="s">
        <v>87</v>
      </c>
      <c r="K195" s="13">
        <v>200</v>
      </c>
      <c r="L195" s="13"/>
      <c r="M195" s="13">
        <v>252000</v>
      </c>
      <c r="N195" s="22" t="s">
        <v>616</v>
      </c>
      <c r="O195" s="90">
        <f t="shared" si="3"/>
        <v>50400000</v>
      </c>
      <c r="P195" s="13" t="s">
        <v>910</v>
      </c>
      <c r="Q195" s="59" t="s">
        <v>911</v>
      </c>
      <c r="R195" s="27">
        <v>200</v>
      </c>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row>
    <row r="196" spans="1:85" s="10" customFormat="1" ht="27" customHeight="1" x14ac:dyDescent="0.25">
      <c r="A196" s="2" t="str">
        <f>IF(L196="","",COUNTA($L$8:$L196))</f>
        <v/>
      </c>
      <c r="B196" s="24" t="s">
        <v>493</v>
      </c>
      <c r="C196" s="24"/>
      <c r="D196" s="7"/>
      <c r="E196" s="8" t="s">
        <v>278</v>
      </c>
      <c r="F196" s="8"/>
      <c r="G196" s="7" t="s">
        <v>1038</v>
      </c>
      <c r="H196" s="7" t="s">
        <v>669</v>
      </c>
      <c r="I196" s="7" t="s">
        <v>668</v>
      </c>
      <c r="J196" s="29" t="s">
        <v>87</v>
      </c>
      <c r="K196" s="13">
        <v>80</v>
      </c>
      <c r="L196" s="13"/>
      <c r="M196" s="13">
        <v>252000</v>
      </c>
      <c r="N196" s="22" t="s">
        <v>616</v>
      </c>
      <c r="O196" s="90">
        <f t="shared" si="3"/>
        <v>20160000</v>
      </c>
      <c r="P196" s="13" t="s">
        <v>912</v>
      </c>
      <c r="Q196" s="59" t="s">
        <v>913</v>
      </c>
      <c r="R196" s="27">
        <v>80</v>
      </c>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row>
    <row r="197" spans="1:85" s="10" customFormat="1" ht="27" customHeight="1" x14ac:dyDescent="0.25">
      <c r="A197" s="2" t="str">
        <f>IF(L197="","",COUNTA($L$8:$L197))</f>
        <v/>
      </c>
      <c r="B197" s="24" t="s">
        <v>494</v>
      </c>
      <c r="C197" s="24"/>
      <c r="D197" s="7"/>
      <c r="E197" s="8" t="s">
        <v>280</v>
      </c>
      <c r="F197" s="8"/>
      <c r="G197" s="7" t="s">
        <v>1038</v>
      </c>
      <c r="H197" s="7" t="s">
        <v>669</v>
      </c>
      <c r="I197" s="7" t="s">
        <v>668</v>
      </c>
      <c r="J197" s="29" t="s">
        <v>87</v>
      </c>
      <c r="K197" s="13">
        <v>80</v>
      </c>
      <c r="L197" s="13"/>
      <c r="M197" s="13">
        <v>252000</v>
      </c>
      <c r="N197" s="22" t="s">
        <v>616</v>
      </c>
      <c r="O197" s="90">
        <f t="shared" si="3"/>
        <v>20160000</v>
      </c>
      <c r="P197" s="13" t="s">
        <v>944</v>
      </c>
      <c r="Q197" s="59" t="s">
        <v>945</v>
      </c>
      <c r="R197" s="27">
        <v>80</v>
      </c>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row>
    <row r="198" spans="1:85" s="10" customFormat="1" ht="27" customHeight="1" x14ac:dyDescent="0.25">
      <c r="A198" s="2" t="str">
        <f>IF(L198="","",COUNTA($L$8:$L198))</f>
        <v/>
      </c>
      <c r="B198" s="24" t="s">
        <v>596</v>
      </c>
      <c r="C198" s="24"/>
      <c r="D198" s="7"/>
      <c r="E198" s="8" t="s">
        <v>281</v>
      </c>
      <c r="F198" s="8"/>
      <c r="G198" s="7" t="s">
        <v>1038</v>
      </c>
      <c r="H198" s="7" t="s">
        <v>669</v>
      </c>
      <c r="I198" s="7" t="s">
        <v>668</v>
      </c>
      <c r="J198" s="29" t="s">
        <v>87</v>
      </c>
      <c r="K198" s="13">
        <v>100</v>
      </c>
      <c r="L198" s="13"/>
      <c r="M198" s="13">
        <v>252000</v>
      </c>
      <c r="N198" s="22" t="s">
        <v>616</v>
      </c>
      <c r="O198" s="90">
        <f t="shared" si="3"/>
        <v>25200000</v>
      </c>
      <c r="P198" s="13" t="s">
        <v>946</v>
      </c>
      <c r="Q198" s="59" t="s">
        <v>947</v>
      </c>
      <c r="R198" s="27">
        <v>100</v>
      </c>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row>
    <row r="199" spans="1:85" s="41" customFormat="1" ht="27" customHeight="1" x14ac:dyDescent="0.25">
      <c r="A199" s="2" t="str">
        <f>IF(L199="","",COUNTA($L$8:$L199))</f>
        <v/>
      </c>
      <c r="B199" s="24" t="s">
        <v>495</v>
      </c>
      <c r="C199" s="24"/>
      <c r="D199" s="52"/>
      <c r="E199" s="38" t="s">
        <v>182</v>
      </c>
      <c r="F199" s="8"/>
      <c r="G199" s="7"/>
      <c r="H199" s="7"/>
      <c r="I199" s="7"/>
      <c r="J199" s="55" t="s">
        <v>88</v>
      </c>
      <c r="K199" s="59"/>
      <c r="L199" s="13"/>
      <c r="M199" s="13"/>
      <c r="N199" s="22" t="s">
        <v>616</v>
      </c>
      <c r="O199" s="90"/>
      <c r="P199" s="13"/>
      <c r="Q199" s="59"/>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44"/>
      <c r="BE199" s="27"/>
      <c r="BF199" s="27"/>
      <c r="BG199" s="44"/>
      <c r="BH199" s="44"/>
      <c r="BI199" s="27"/>
      <c r="BJ199" s="27"/>
      <c r="BK199" s="27"/>
      <c r="BL199" s="27"/>
      <c r="BM199" s="27"/>
      <c r="BN199" s="44"/>
      <c r="BO199" s="44"/>
      <c r="BP199" s="44"/>
      <c r="BQ199" s="27"/>
      <c r="BR199" s="44"/>
      <c r="BS199" s="44"/>
      <c r="BT199" s="27"/>
      <c r="BU199" s="44"/>
      <c r="BV199" s="44"/>
      <c r="BW199" s="27"/>
      <c r="BX199" s="27"/>
      <c r="BY199" s="44"/>
      <c r="BZ199" s="44"/>
      <c r="CA199" s="27"/>
      <c r="CB199" s="44"/>
      <c r="CC199" s="44"/>
      <c r="CD199" s="27"/>
      <c r="CE199" s="27"/>
      <c r="CF199" s="44"/>
      <c r="CG199" s="27"/>
    </row>
    <row r="200" spans="1:85" s="10" customFormat="1" ht="27" customHeight="1" x14ac:dyDescent="0.25">
      <c r="A200" s="2">
        <f>IF(L200="","",COUNTA($L$8:$L200))</f>
        <v>63</v>
      </c>
      <c r="B200" s="24" t="s">
        <v>496</v>
      </c>
      <c r="C200" s="24" t="s">
        <v>535</v>
      </c>
      <c r="D200" s="7" t="s">
        <v>35</v>
      </c>
      <c r="E200" s="8" t="s">
        <v>183</v>
      </c>
      <c r="F200" s="8" t="s">
        <v>183</v>
      </c>
      <c r="G200" s="7" t="s">
        <v>1039</v>
      </c>
      <c r="H200" s="7" t="s">
        <v>667</v>
      </c>
      <c r="I200" s="7" t="s">
        <v>668</v>
      </c>
      <c r="J200" s="29" t="s">
        <v>87</v>
      </c>
      <c r="K200" s="59"/>
      <c r="L200" s="39">
        <v>4</v>
      </c>
      <c r="M200" s="13">
        <v>3625000</v>
      </c>
      <c r="N200" s="22" t="s">
        <v>616</v>
      </c>
      <c r="O200" s="90"/>
      <c r="P200" s="13"/>
      <c r="Q200" s="59" t="s">
        <v>886</v>
      </c>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row>
    <row r="201" spans="1:85" s="10" customFormat="1" ht="27" customHeight="1" x14ac:dyDescent="0.25">
      <c r="A201" s="2" t="str">
        <f>IF(L201="","",COUNTA($L$8:$L201))</f>
        <v/>
      </c>
      <c r="B201" s="24" t="s">
        <v>497</v>
      </c>
      <c r="C201" s="24"/>
      <c r="D201" s="7"/>
      <c r="E201" s="8" t="s">
        <v>307</v>
      </c>
      <c r="F201" s="8"/>
      <c r="G201" s="7" t="s">
        <v>1039</v>
      </c>
      <c r="H201" s="7" t="s">
        <v>667</v>
      </c>
      <c r="I201" s="7" t="s">
        <v>668</v>
      </c>
      <c r="J201" s="29" t="s">
        <v>87</v>
      </c>
      <c r="K201" s="13">
        <v>1</v>
      </c>
      <c r="L201" s="13"/>
      <c r="M201" s="13">
        <v>3625000</v>
      </c>
      <c r="N201" s="22" t="s">
        <v>616</v>
      </c>
      <c r="O201" s="90">
        <f t="shared" si="3"/>
        <v>3625000</v>
      </c>
      <c r="P201" s="13" t="s">
        <v>948</v>
      </c>
      <c r="Q201" s="59" t="s">
        <v>886</v>
      </c>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v>1</v>
      </c>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row>
    <row r="202" spans="1:85" s="10" customFormat="1" ht="27" customHeight="1" x14ac:dyDescent="0.25">
      <c r="A202" s="2" t="str">
        <f>IF(L202="","",COUNTA($L$8:$L202))</f>
        <v/>
      </c>
      <c r="B202" s="24" t="s">
        <v>498</v>
      </c>
      <c r="C202" s="24"/>
      <c r="D202" s="7"/>
      <c r="E202" s="8" t="s">
        <v>308</v>
      </c>
      <c r="F202" s="8"/>
      <c r="G202" s="7" t="s">
        <v>1039</v>
      </c>
      <c r="H202" s="7" t="s">
        <v>667</v>
      </c>
      <c r="I202" s="7" t="s">
        <v>668</v>
      </c>
      <c r="J202" s="29" t="s">
        <v>87</v>
      </c>
      <c r="K202" s="13">
        <v>1</v>
      </c>
      <c r="L202" s="13"/>
      <c r="M202" s="13">
        <v>3625000</v>
      </c>
      <c r="N202" s="22" t="s">
        <v>616</v>
      </c>
      <c r="O202" s="90">
        <f t="shared" si="3"/>
        <v>3625000</v>
      </c>
      <c r="P202" s="13" t="s">
        <v>949</v>
      </c>
      <c r="Q202" s="59" t="s">
        <v>886</v>
      </c>
      <c r="R202" s="27"/>
      <c r="S202" s="27"/>
      <c r="T202" s="27"/>
      <c r="U202" s="27"/>
      <c r="V202" s="27"/>
      <c r="W202" s="27"/>
      <c r="X202" s="27"/>
      <c r="Y202" s="27"/>
      <c r="Z202" s="27"/>
      <c r="AA202" s="27"/>
      <c r="AB202" s="27"/>
      <c r="AC202" s="27"/>
      <c r="AD202" s="27"/>
      <c r="AE202" s="27"/>
      <c r="AF202" s="27"/>
      <c r="AG202" s="27"/>
      <c r="AH202" s="27">
        <v>1</v>
      </c>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row>
    <row r="203" spans="1:85" s="10" customFormat="1" ht="27" customHeight="1" x14ac:dyDescent="0.25">
      <c r="A203" s="2" t="str">
        <f>IF(L203="","",COUNTA($L$8:$L203))</f>
        <v/>
      </c>
      <c r="B203" s="24" t="s">
        <v>499</v>
      </c>
      <c r="C203" s="24"/>
      <c r="D203" s="7"/>
      <c r="E203" s="8" t="s">
        <v>309</v>
      </c>
      <c r="F203" s="8"/>
      <c r="G203" s="7" t="s">
        <v>1039</v>
      </c>
      <c r="H203" s="7" t="s">
        <v>667</v>
      </c>
      <c r="I203" s="7" t="s">
        <v>668</v>
      </c>
      <c r="J203" s="29" t="s">
        <v>87</v>
      </c>
      <c r="K203" s="13">
        <v>1</v>
      </c>
      <c r="L203" s="13"/>
      <c r="M203" s="13">
        <v>3625000</v>
      </c>
      <c r="N203" s="22" t="s">
        <v>616</v>
      </c>
      <c r="O203" s="90">
        <f t="shared" si="3"/>
        <v>3625000</v>
      </c>
      <c r="P203" s="13" t="s">
        <v>950</v>
      </c>
      <c r="Q203" s="59" t="s">
        <v>886</v>
      </c>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v>1</v>
      </c>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row>
    <row r="204" spans="1:85" s="10" customFormat="1" ht="27" customHeight="1" x14ac:dyDescent="0.25">
      <c r="A204" s="2" t="str">
        <f>IF(L204="","",COUNTA($L$8:$L204))</f>
        <v/>
      </c>
      <c r="B204" s="24" t="s">
        <v>500</v>
      </c>
      <c r="C204" s="24"/>
      <c r="D204" s="7"/>
      <c r="E204" s="8" t="s">
        <v>310</v>
      </c>
      <c r="F204" s="8"/>
      <c r="G204" s="7" t="s">
        <v>1039</v>
      </c>
      <c r="H204" s="7" t="s">
        <v>667</v>
      </c>
      <c r="I204" s="7" t="s">
        <v>668</v>
      </c>
      <c r="J204" s="29" t="s">
        <v>87</v>
      </c>
      <c r="K204" s="13">
        <v>1</v>
      </c>
      <c r="L204" s="13"/>
      <c r="M204" s="13">
        <v>3625000</v>
      </c>
      <c r="N204" s="22" t="s">
        <v>616</v>
      </c>
      <c r="O204" s="90">
        <f t="shared" si="3"/>
        <v>3625000</v>
      </c>
      <c r="P204" s="13" t="s">
        <v>951</v>
      </c>
      <c r="Q204" s="59" t="s">
        <v>886</v>
      </c>
      <c r="R204" s="27"/>
      <c r="S204" s="27"/>
      <c r="T204" s="27"/>
      <c r="U204" s="27"/>
      <c r="V204" s="27"/>
      <c r="W204" s="27"/>
      <c r="X204" s="27"/>
      <c r="Y204" s="27"/>
      <c r="Z204" s="27"/>
      <c r="AA204" s="27"/>
      <c r="AB204" s="27"/>
      <c r="AC204" s="27"/>
      <c r="AD204" s="27"/>
      <c r="AE204" s="27"/>
      <c r="AF204" s="27"/>
      <c r="AG204" s="27"/>
      <c r="AH204" s="27">
        <v>1</v>
      </c>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row>
    <row r="205" spans="1:85" s="10" customFormat="1" ht="27" customHeight="1" x14ac:dyDescent="0.25">
      <c r="A205" s="2">
        <f>IF(L205="","",COUNTA($L$8:$L205))</f>
        <v>64</v>
      </c>
      <c r="B205" s="24" t="s">
        <v>501</v>
      </c>
      <c r="C205" s="24" t="s">
        <v>536</v>
      </c>
      <c r="D205" s="7" t="s">
        <v>35</v>
      </c>
      <c r="E205" s="8" t="s">
        <v>170</v>
      </c>
      <c r="F205" s="8" t="s">
        <v>170</v>
      </c>
      <c r="G205" s="7" t="s">
        <v>1040</v>
      </c>
      <c r="H205" s="7" t="s">
        <v>669</v>
      </c>
      <c r="I205" s="7" t="s">
        <v>668</v>
      </c>
      <c r="J205" s="29" t="s">
        <v>87</v>
      </c>
      <c r="K205" s="59"/>
      <c r="L205" s="39">
        <v>20</v>
      </c>
      <c r="M205" s="13">
        <v>252000</v>
      </c>
      <c r="N205" s="22" t="s">
        <v>616</v>
      </c>
      <c r="O205" s="90"/>
      <c r="P205" s="13"/>
      <c r="Q205" s="59"/>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row>
    <row r="206" spans="1:85" s="10" customFormat="1" ht="27" customHeight="1" x14ac:dyDescent="0.25">
      <c r="A206" s="2" t="str">
        <f>IF(L206="","",COUNTA($L$8:$L206))</f>
        <v/>
      </c>
      <c r="B206" s="24" t="s">
        <v>502</v>
      </c>
      <c r="C206" s="24"/>
      <c r="D206" s="7"/>
      <c r="E206" s="8" t="s">
        <v>292</v>
      </c>
      <c r="F206" s="8" t="s">
        <v>170</v>
      </c>
      <c r="G206" s="7" t="s">
        <v>1040</v>
      </c>
      <c r="H206" s="7" t="s">
        <v>669</v>
      </c>
      <c r="I206" s="7" t="s">
        <v>668</v>
      </c>
      <c r="J206" s="29" t="s">
        <v>87</v>
      </c>
      <c r="K206" s="13">
        <v>10</v>
      </c>
      <c r="L206" s="13"/>
      <c r="M206" s="13">
        <v>252000</v>
      </c>
      <c r="N206" s="22" t="s">
        <v>616</v>
      </c>
      <c r="O206" s="90">
        <f t="shared" si="3"/>
        <v>2520000</v>
      </c>
      <c r="P206" s="13" t="s">
        <v>952</v>
      </c>
      <c r="Q206" s="59" t="s">
        <v>909</v>
      </c>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v>10</v>
      </c>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row>
    <row r="207" spans="1:85" s="10" customFormat="1" ht="27" customHeight="1" x14ac:dyDescent="0.25">
      <c r="A207" s="2" t="str">
        <f>IF(L207="","",COUNTA($L$8:$L207))</f>
        <v/>
      </c>
      <c r="B207" s="24" t="s">
        <v>503</v>
      </c>
      <c r="C207" s="24"/>
      <c r="D207" s="7"/>
      <c r="E207" s="8" t="s">
        <v>293</v>
      </c>
      <c r="F207" s="8" t="s">
        <v>170</v>
      </c>
      <c r="G207" s="7" t="s">
        <v>1040</v>
      </c>
      <c r="H207" s="7" t="s">
        <v>669</v>
      </c>
      <c r="I207" s="7" t="s">
        <v>668</v>
      </c>
      <c r="J207" s="29" t="s">
        <v>87</v>
      </c>
      <c r="K207" s="13">
        <v>10</v>
      </c>
      <c r="L207" s="13"/>
      <c r="M207" s="13">
        <v>252000</v>
      </c>
      <c r="N207" s="22" t="s">
        <v>616</v>
      </c>
      <c r="O207" s="90">
        <f t="shared" si="3"/>
        <v>2520000</v>
      </c>
      <c r="P207" s="13" t="s">
        <v>922</v>
      </c>
      <c r="Q207" s="59" t="s">
        <v>911</v>
      </c>
      <c r="R207" s="27"/>
      <c r="S207" s="27"/>
      <c r="T207" s="27"/>
      <c r="U207" s="27"/>
      <c r="V207" s="27"/>
      <c r="W207" s="27"/>
      <c r="X207" s="27"/>
      <c r="Y207" s="27"/>
      <c r="Z207" s="27"/>
      <c r="AA207" s="27"/>
      <c r="AB207" s="27"/>
      <c r="AC207" s="27"/>
      <c r="AD207" s="27"/>
      <c r="AE207" s="27"/>
      <c r="AF207" s="27"/>
      <c r="AG207" s="27"/>
      <c r="AH207" s="27">
        <v>10</v>
      </c>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row>
    <row r="208" spans="1:85" s="41" customFormat="1" ht="27" customHeight="1" x14ac:dyDescent="0.25">
      <c r="A208" s="2" t="str">
        <f>IF(L208="","",COUNTA($L$8:$L208))</f>
        <v/>
      </c>
      <c r="B208" s="24" t="s">
        <v>504</v>
      </c>
      <c r="C208" s="24"/>
      <c r="D208" s="55"/>
      <c r="E208" s="38" t="s">
        <v>184</v>
      </c>
      <c r="F208" s="8"/>
      <c r="G208" s="7"/>
      <c r="H208" s="7"/>
      <c r="I208" s="7"/>
      <c r="J208" s="55" t="s">
        <v>92</v>
      </c>
      <c r="K208" s="59"/>
      <c r="L208" s="13"/>
      <c r="M208" s="13"/>
      <c r="N208" s="22" t="s">
        <v>616</v>
      </c>
      <c r="O208" s="90"/>
      <c r="P208" s="13"/>
      <c r="Q208" s="59"/>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44"/>
      <c r="BE208" s="27"/>
      <c r="BF208" s="27"/>
      <c r="BG208" s="44"/>
      <c r="BH208" s="44"/>
      <c r="BI208" s="27"/>
      <c r="BJ208" s="27"/>
      <c r="BK208" s="27"/>
      <c r="BL208" s="27"/>
      <c r="BM208" s="27"/>
      <c r="BN208" s="44"/>
      <c r="BO208" s="44"/>
      <c r="BP208" s="44"/>
      <c r="BQ208" s="27"/>
      <c r="BR208" s="44"/>
      <c r="BS208" s="44"/>
      <c r="BT208" s="27"/>
      <c r="BU208" s="44"/>
      <c r="BV208" s="44"/>
      <c r="BW208" s="27"/>
      <c r="BX208" s="27"/>
      <c r="BY208" s="44"/>
      <c r="BZ208" s="44"/>
      <c r="CA208" s="27"/>
      <c r="CB208" s="44"/>
      <c r="CC208" s="44"/>
      <c r="CD208" s="27"/>
      <c r="CE208" s="27"/>
      <c r="CF208" s="44"/>
      <c r="CG208" s="27"/>
    </row>
    <row r="209" spans="1:85" s="10" customFormat="1" ht="27" customHeight="1" x14ac:dyDescent="0.25">
      <c r="A209" s="2">
        <f>IF(L209="","",COUNTA($L$8:$L209))</f>
        <v>65</v>
      </c>
      <c r="B209" s="24" t="s">
        <v>505</v>
      </c>
      <c r="C209" s="24" t="s">
        <v>537</v>
      </c>
      <c r="D209" s="29" t="s">
        <v>35</v>
      </c>
      <c r="E209" s="8" t="s">
        <v>71</v>
      </c>
      <c r="F209" s="8" t="s">
        <v>71</v>
      </c>
      <c r="G209" s="7" t="s">
        <v>1041</v>
      </c>
      <c r="H209" s="7" t="s">
        <v>667</v>
      </c>
      <c r="I209" s="7" t="s">
        <v>668</v>
      </c>
      <c r="J209" s="29" t="s">
        <v>87</v>
      </c>
      <c r="K209" s="59"/>
      <c r="L209" s="39">
        <v>20</v>
      </c>
      <c r="M209" s="13">
        <v>2985000</v>
      </c>
      <c r="N209" s="22" t="s">
        <v>616</v>
      </c>
      <c r="O209" s="90"/>
      <c r="P209" s="13"/>
      <c r="Q209" s="59" t="s">
        <v>886</v>
      </c>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row>
    <row r="210" spans="1:85" s="10" customFormat="1" ht="27" customHeight="1" x14ac:dyDescent="0.25">
      <c r="A210" s="2" t="str">
        <f>IF(L210="","",COUNTA($L$8:$L210))</f>
        <v/>
      </c>
      <c r="B210" s="24" t="s">
        <v>506</v>
      </c>
      <c r="C210" s="24"/>
      <c r="D210" s="29"/>
      <c r="E210" s="8" t="s">
        <v>207</v>
      </c>
      <c r="F210" s="8" t="s">
        <v>71</v>
      </c>
      <c r="G210" s="7" t="s">
        <v>1041</v>
      </c>
      <c r="H210" s="7" t="s">
        <v>667</v>
      </c>
      <c r="I210" s="7" t="s">
        <v>668</v>
      </c>
      <c r="J210" s="29" t="s">
        <v>87</v>
      </c>
      <c r="K210" s="13">
        <v>10</v>
      </c>
      <c r="L210" s="13"/>
      <c r="M210" s="13">
        <v>2985000</v>
      </c>
      <c r="N210" s="22" t="s">
        <v>616</v>
      </c>
      <c r="O210" s="90">
        <f t="shared" si="3"/>
        <v>29850000</v>
      </c>
      <c r="P210" s="13" t="s">
        <v>953</v>
      </c>
      <c r="Q210" s="59" t="s">
        <v>886</v>
      </c>
      <c r="R210" s="27">
        <v>10</v>
      </c>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row>
    <row r="211" spans="1:85" s="10" customFormat="1" ht="27" customHeight="1" x14ac:dyDescent="0.25">
      <c r="A211" s="2" t="str">
        <f>IF(L211="","",COUNTA($L$8:$L211))</f>
        <v/>
      </c>
      <c r="B211" s="24" t="s">
        <v>507</v>
      </c>
      <c r="C211" s="24"/>
      <c r="D211" s="29"/>
      <c r="E211" s="8" t="s">
        <v>208</v>
      </c>
      <c r="F211" s="8" t="s">
        <v>71</v>
      </c>
      <c r="G211" s="7" t="s">
        <v>1041</v>
      </c>
      <c r="H211" s="7" t="s">
        <v>667</v>
      </c>
      <c r="I211" s="7" t="s">
        <v>668</v>
      </c>
      <c r="J211" s="29" t="s">
        <v>87</v>
      </c>
      <c r="K211" s="13">
        <v>10</v>
      </c>
      <c r="L211" s="13"/>
      <c r="M211" s="13">
        <v>2985000</v>
      </c>
      <c r="N211" s="22" t="s">
        <v>616</v>
      </c>
      <c r="O211" s="90">
        <f t="shared" si="3"/>
        <v>29850000</v>
      </c>
      <c r="P211" s="13" t="s">
        <v>954</v>
      </c>
      <c r="Q211" s="59" t="s">
        <v>886</v>
      </c>
      <c r="R211" s="27">
        <v>10</v>
      </c>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row>
    <row r="212" spans="1:85" s="10" customFormat="1" ht="27" customHeight="1" x14ac:dyDescent="0.25">
      <c r="A212" s="2">
        <f>IF(L212="","",COUNTA($L$8:$L212))</f>
        <v>66</v>
      </c>
      <c r="B212" s="24" t="s">
        <v>508</v>
      </c>
      <c r="C212" s="24" t="s">
        <v>538</v>
      </c>
      <c r="D212" s="29" t="s">
        <v>35</v>
      </c>
      <c r="E212" s="8" t="s">
        <v>410</v>
      </c>
      <c r="F212" s="8" t="s">
        <v>410</v>
      </c>
      <c r="G212" s="7" t="s">
        <v>1042</v>
      </c>
      <c r="H212" s="7" t="s">
        <v>669</v>
      </c>
      <c r="I212" s="7" t="s">
        <v>668</v>
      </c>
      <c r="J212" s="29" t="s">
        <v>87</v>
      </c>
      <c r="K212" s="59"/>
      <c r="L212" s="39">
        <v>140</v>
      </c>
      <c r="M212" s="13">
        <v>252000</v>
      </c>
      <c r="N212" s="22" t="s">
        <v>616</v>
      </c>
      <c r="O212" s="90"/>
      <c r="P212" s="13"/>
      <c r="Q212" s="59"/>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row>
    <row r="213" spans="1:85" s="10" customFormat="1" ht="27" customHeight="1" x14ac:dyDescent="0.25">
      <c r="A213" s="2" t="str">
        <f>IF(L213="","",COUNTA($L$8:$L213))</f>
        <v/>
      </c>
      <c r="B213" s="24" t="s">
        <v>509</v>
      </c>
      <c r="C213" s="24"/>
      <c r="D213" s="29"/>
      <c r="E213" s="8" t="s">
        <v>204</v>
      </c>
      <c r="F213" s="8" t="s">
        <v>410</v>
      </c>
      <c r="G213" s="7" t="s">
        <v>1042</v>
      </c>
      <c r="H213" s="7" t="s">
        <v>669</v>
      </c>
      <c r="I213" s="7" t="s">
        <v>668</v>
      </c>
      <c r="J213" s="29" t="s">
        <v>87</v>
      </c>
      <c r="K213" s="13">
        <v>40</v>
      </c>
      <c r="L213" s="13"/>
      <c r="M213" s="13">
        <v>252000</v>
      </c>
      <c r="N213" s="22" t="s">
        <v>616</v>
      </c>
      <c r="O213" s="90">
        <f t="shared" si="3"/>
        <v>10080000</v>
      </c>
      <c r="P213" s="13" t="s">
        <v>898</v>
      </c>
      <c r="Q213" s="59" t="s">
        <v>899</v>
      </c>
      <c r="R213" s="27">
        <v>40</v>
      </c>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row>
    <row r="214" spans="1:85" s="10" customFormat="1" ht="27" customHeight="1" x14ac:dyDescent="0.25">
      <c r="A214" s="2" t="str">
        <f>IF(L214="","",COUNTA($L$8:$L214))</f>
        <v/>
      </c>
      <c r="B214" s="24" t="s">
        <v>510</v>
      </c>
      <c r="C214" s="24"/>
      <c r="D214" s="29"/>
      <c r="E214" s="8" t="s">
        <v>205</v>
      </c>
      <c r="F214" s="8" t="s">
        <v>410</v>
      </c>
      <c r="G214" s="7" t="s">
        <v>1042</v>
      </c>
      <c r="H214" s="7" t="s">
        <v>669</v>
      </c>
      <c r="I214" s="7" t="s">
        <v>668</v>
      </c>
      <c r="J214" s="29" t="s">
        <v>87</v>
      </c>
      <c r="K214" s="13">
        <v>50</v>
      </c>
      <c r="L214" s="13"/>
      <c r="M214" s="13">
        <v>252000</v>
      </c>
      <c r="N214" s="22" t="s">
        <v>616</v>
      </c>
      <c r="O214" s="90">
        <f t="shared" si="3"/>
        <v>12600000</v>
      </c>
      <c r="P214" s="13" t="s">
        <v>900</v>
      </c>
      <c r="Q214" s="59" t="s">
        <v>901</v>
      </c>
      <c r="R214" s="27">
        <v>50</v>
      </c>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row>
    <row r="215" spans="1:85" s="10" customFormat="1" ht="27" customHeight="1" x14ac:dyDescent="0.25">
      <c r="A215" s="2" t="str">
        <f>IF(L215="","",COUNTA($L$8:$L215))</f>
        <v/>
      </c>
      <c r="B215" s="24" t="s">
        <v>511</v>
      </c>
      <c r="C215" s="24"/>
      <c r="D215" s="29"/>
      <c r="E215" s="8" t="s">
        <v>206</v>
      </c>
      <c r="F215" s="8" t="s">
        <v>410</v>
      </c>
      <c r="G215" s="7" t="s">
        <v>1042</v>
      </c>
      <c r="H215" s="7" t="s">
        <v>669</v>
      </c>
      <c r="I215" s="7" t="s">
        <v>668</v>
      </c>
      <c r="J215" s="29" t="s">
        <v>87</v>
      </c>
      <c r="K215" s="13">
        <v>50</v>
      </c>
      <c r="L215" s="13"/>
      <c r="M215" s="13">
        <v>252000</v>
      </c>
      <c r="N215" s="22" t="s">
        <v>616</v>
      </c>
      <c r="O215" s="90">
        <f t="shared" si="3"/>
        <v>12600000</v>
      </c>
      <c r="P215" s="13" t="s">
        <v>902</v>
      </c>
      <c r="Q215" s="59" t="s">
        <v>903</v>
      </c>
      <c r="R215" s="27">
        <v>50</v>
      </c>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row>
    <row r="216" spans="1:85" s="10" customFormat="1" ht="27" customHeight="1" x14ac:dyDescent="0.25">
      <c r="A216" s="2">
        <f>IF(L216="","",COUNTA($L$8:$L216))</f>
        <v>67</v>
      </c>
      <c r="B216" s="24" t="s">
        <v>559</v>
      </c>
      <c r="C216" s="24" t="s">
        <v>542</v>
      </c>
      <c r="D216" s="29" t="s">
        <v>35</v>
      </c>
      <c r="E216" s="8" t="s">
        <v>185</v>
      </c>
      <c r="F216" s="8" t="s">
        <v>185</v>
      </c>
      <c r="G216" s="7" t="s">
        <v>1021</v>
      </c>
      <c r="H216" s="7" t="s">
        <v>669</v>
      </c>
      <c r="I216" s="7" t="s">
        <v>668</v>
      </c>
      <c r="J216" s="29" t="s">
        <v>87</v>
      </c>
      <c r="K216" s="13">
        <v>439</v>
      </c>
      <c r="L216" s="39">
        <v>439</v>
      </c>
      <c r="M216" s="13">
        <v>43250</v>
      </c>
      <c r="N216" s="22" t="s">
        <v>616</v>
      </c>
      <c r="O216" s="90">
        <f t="shared" si="3"/>
        <v>18986750</v>
      </c>
      <c r="P216" s="13" t="s">
        <v>955</v>
      </c>
      <c r="Q216" s="59" t="s">
        <v>956</v>
      </c>
      <c r="R216" s="27"/>
      <c r="S216" s="27"/>
      <c r="T216" s="27"/>
      <c r="U216" s="27"/>
      <c r="V216" s="27"/>
      <c r="W216" s="27"/>
      <c r="X216" s="27"/>
      <c r="Y216" s="27"/>
      <c r="Z216" s="27"/>
      <c r="AA216" s="27"/>
      <c r="AB216" s="27"/>
      <c r="AC216" s="27"/>
      <c r="AD216" s="27"/>
      <c r="AE216" s="27"/>
      <c r="AF216" s="27">
        <v>80</v>
      </c>
      <c r="AG216" s="27"/>
      <c r="AH216" s="27">
        <v>30</v>
      </c>
      <c r="AI216" s="27"/>
      <c r="AJ216" s="27"/>
      <c r="AK216" s="27"/>
      <c r="AL216" s="27">
        <v>11</v>
      </c>
      <c r="AM216" s="27"/>
      <c r="AN216" s="27">
        <v>39</v>
      </c>
      <c r="AO216" s="27">
        <v>20</v>
      </c>
      <c r="AP216" s="27"/>
      <c r="AQ216" s="27">
        <v>100</v>
      </c>
      <c r="AR216" s="27"/>
      <c r="AS216" s="27"/>
      <c r="AT216" s="27"/>
      <c r="AU216" s="27">
        <v>50</v>
      </c>
      <c r="AV216" s="27"/>
      <c r="AW216" s="27">
        <v>100</v>
      </c>
      <c r="AX216" s="27"/>
      <c r="AY216" s="27"/>
      <c r="AZ216" s="27"/>
      <c r="BA216" s="27">
        <v>4</v>
      </c>
      <c r="BB216" s="27">
        <v>5</v>
      </c>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row>
    <row r="217" spans="1:85" s="10" customFormat="1" ht="27" customHeight="1" x14ac:dyDescent="0.25">
      <c r="A217" s="2" t="str">
        <f>IF(L217="","",COUNTA($L$8:$L217))</f>
        <v/>
      </c>
      <c r="B217" s="24"/>
      <c r="C217" s="24"/>
      <c r="D217" s="29"/>
      <c r="E217" s="38" t="s">
        <v>82</v>
      </c>
      <c r="F217" s="8"/>
      <c r="G217" s="7"/>
      <c r="H217" s="7"/>
      <c r="I217" s="7"/>
      <c r="J217" s="29"/>
      <c r="K217" s="59"/>
      <c r="L217" s="13"/>
      <c r="M217" s="13"/>
      <c r="N217" s="22"/>
      <c r="O217" s="90"/>
      <c r="P217" s="13"/>
      <c r="Q217" s="59"/>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row>
    <row r="218" spans="1:85" s="10" customFormat="1" ht="27" customHeight="1" x14ac:dyDescent="0.25">
      <c r="A218" s="2">
        <f>IF(L218="","",COUNTA($L$8:$L218))</f>
        <v>68</v>
      </c>
      <c r="B218" s="24" t="s">
        <v>515</v>
      </c>
      <c r="C218" s="24" t="s">
        <v>539</v>
      </c>
      <c r="D218" s="29" t="s">
        <v>151</v>
      </c>
      <c r="E218" s="8" t="s">
        <v>186</v>
      </c>
      <c r="F218" s="8" t="s">
        <v>709</v>
      </c>
      <c r="G218" s="7" t="s">
        <v>1022</v>
      </c>
      <c r="H218" s="7" t="s">
        <v>660</v>
      </c>
      <c r="I218" s="7" t="s">
        <v>664</v>
      </c>
      <c r="J218" s="29" t="s">
        <v>87</v>
      </c>
      <c r="K218" s="13">
        <v>47016</v>
      </c>
      <c r="L218" s="39">
        <v>47016</v>
      </c>
      <c r="M218" s="13">
        <v>17000</v>
      </c>
      <c r="N218" s="22" t="s">
        <v>648</v>
      </c>
      <c r="O218" s="90">
        <f t="shared" si="3"/>
        <v>799272000</v>
      </c>
      <c r="P218" s="13" t="s">
        <v>957</v>
      </c>
      <c r="Q218" s="59">
        <v>0</v>
      </c>
      <c r="R218" s="27">
        <v>10000</v>
      </c>
      <c r="S218" s="27"/>
      <c r="T218" s="27"/>
      <c r="U218" s="27">
        <v>1200</v>
      </c>
      <c r="V218" s="27">
        <v>360</v>
      </c>
      <c r="W218" s="27"/>
      <c r="X218" s="27">
        <v>30680</v>
      </c>
      <c r="Y218" s="27"/>
      <c r="Z218" s="27"/>
      <c r="AA218" s="27"/>
      <c r="AB218" s="27">
        <v>2500</v>
      </c>
      <c r="AC218" s="27">
        <v>160</v>
      </c>
      <c r="AD218" s="27">
        <v>20</v>
      </c>
      <c r="AE218" s="27"/>
      <c r="AF218" s="27">
        <v>40</v>
      </c>
      <c r="AG218" s="27">
        <v>30</v>
      </c>
      <c r="AH218" s="27"/>
      <c r="AI218" s="27">
        <v>60</v>
      </c>
      <c r="AJ218" s="27">
        <v>80</v>
      </c>
      <c r="AK218" s="27"/>
      <c r="AL218" s="27"/>
      <c r="AM218" s="27"/>
      <c r="AN218" s="27"/>
      <c r="AO218" s="27"/>
      <c r="AP218" s="27"/>
      <c r="AQ218" s="27"/>
      <c r="AR218" s="27">
        <v>20</v>
      </c>
      <c r="AS218" s="27">
        <v>20</v>
      </c>
      <c r="AT218" s="27"/>
      <c r="AU218" s="27"/>
      <c r="AV218" s="27"/>
      <c r="AW218" s="27">
        <v>1600</v>
      </c>
      <c r="AX218" s="27">
        <v>26</v>
      </c>
      <c r="AY218" s="27"/>
      <c r="AZ218" s="27">
        <v>200</v>
      </c>
      <c r="BA218" s="27"/>
      <c r="BB218" s="27">
        <v>20</v>
      </c>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row>
    <row r="219" spans="1:85" s="10" customFormat="1" ht="27" customHeight="1" x14ac:dyDescent="0.25">
      <c r="A219" s="2">
        <f>IF(L219="","",COUNTA($L$8:$L219))</f>
        <v>69</v>
      </c>
      <c r="B219" s="24" t="s">
        <v>516</v>
      </c>
      <c r="C219" s="24" t="s">
        <v>518</v>
      </c>
      <c r="D219" s="29" t="s">
        <v>107</v>
      </c>
      <c r="E219" s="8" t="s">
        <v>188</v>
      </c>
      <c r="F219" s="8" t="s">
        <v>670</v>
      </c>
      <c r="G219" s="7" t="s">
        <v>1023</v>
      </c>
      <c r="H219" s="7" t="s">
        <v>660</v>
      </c>
      <c r="I219" s="7" t="s">
        <v>664</v>
      </c>
      <c r="J219" s="29" t="s">
        <v>87</v>
      </c>
      <c r="K219" s="13">
        <v>13312</v>
      </c>
      <c r="L219" s="13">
        <v>13312</v>
      </c>
      <c r="M219" s="13">
        <v>9200</v>
      </c>
      <c r="N219" s="22" t="s">
        <v>648</v>
      </c>
      <c r="O219" s="90">
        <f t="shared" si="3"/>
        <v>122470400</v>
      </c>
      <c r="P219" s="13" t="s">
        <v>958</v>
      </c>
      <c r="Q219" s="59">
        <v>0</v>
      </c>
      <c r="R219" s="27">
        <v>1500</v>
      </c>
      <c r="S219" s="27"/>
      <c r="T219" s="27"/>
      <c r="U219" s="27">
        <v>240</v>
      </c>
      <c r="V219" s="27">
        <v>1000</v>
      </c>
      <c r="W219" s="27"/>
      <c r="X219" s="27"/>
      <c r="Y219" s="27">
        <v>300</v>
      </c>
      <c r="Z219" s="27">
        <v>60</v>
      </c>
      <c r="AA219" s="27">
        <v>40</v>
      </c>
      <c r="AB219" s="27">
        <v>1500</v>
      </c>
      <c r="AC219" s="27">
        <v>1300</v>
      </c>
      <c r="AD219" s="27">
        <v>500</v>
      </c>
      <c r="AE219" s="27"/>
      <c r="AF219" s="27">
        <v>300</v>
      </c>
      <c r="AG219" s="27">
        <v>600</v>
      </c>
      <c r="AH219" s="27">
        <v>600</v>
      </c>
      <c r="AI219" s="27">
        <v>500</v>
      </c>
      <c r="AJ219" s="27">
        <v>100</v>
      </c>
      <c r="AK219" s="27">
        <v>500</v>
      </c>
      <c r="AL219" s="27">
        <v>25</v>
      </c>
      <c r="AM219" s="27">
        <v>272</v>
      </c>
      <c r="AN219" s="27">
        <v>65</v>
      </c>
      <c r="AO219" s="27">
        <v>100</v>
      </c>
      <c r="AP219" s="27"/>
      <c r="AQ219" s="27">
        <v>60</v>
      </c>
      <c r="AR219" s="27">
        <v>20</v>
      </c>
      <c r="AS219" s="27">
        <v>50</v>
      </c>
      <c r="AT219" s="27">
        <v>150</v>
      </c>
      <c r="AU219" s="27">
        <v>100</v>
      </c>
      <c r="AV219" s="27">
        <v>100</v>
      </c>
      <c r="AW219" s="27">
        <v>50</v>
      </c>
      <c r="AX219" s="27">
        <v>30</v>
      </c>
      <c r="AY219" s="27">
        <v>200</v>
      </c>
      <c r="AZ219" s="27">
        <v>200</v>
      </c>
      <c r="BA219" s="27">
        <v>300</v>
      </c>
      <c r="BB219" s="27">
        <v>2000</v>
      </c>
      <c r="BC219" s="27">
        <v>500</v>
      </c>
      <c r="BD219" s="27"/>
      <c r="BE219" s="27"/>
      <c r="BF219" s="27"/>
      <c r="BG219" s="27"/>
      <c r="BH219" s="27"/>
      <c r="BI219" s="27">
        <v>10</v>
      </c>
      <c r="BJ219" s="27"/>
      <c r="BK219" s="27"/>
      <c r="BL219" s="27"/>
      <c r="BM219" s="27"/>
      <c r="BN219" s="27"/>
      <c r="BO219" s="27"/>
      <c r="BP219" s="27"/>
      <c r="BQ219" s="27">
        <v>20</v>
      </c>
      <c r="BR219" s="27"/>
      <c r="BS219" s="27"/>
      <c r="BT219" s="27"/>
      <c r="BU219" s="27"/>
      <c r="BV219" s="27"/>
      <c r="BW219" s="27"/>
      <c r="BX219" s="27"/>
      <c r="BY219" s="27"/>
      <c r="BZ219" s="27"/>
      <c r="CA219" s="27">
        <v>10</v>
      </c>
      <c r="CB219" s="27"/>
      <c r="CC219" s="27"/>
      <c r="CD219" s="27"/>
      <c r="CE219" s="27">
        <v>10</v>
      </c>
      <c r="CF219" s="27"/>
      <c r="CG219" s="27"/>
    </row>
    <row r="220" spans="1:85" s="10" customFormat="1" ht="27" customHeight="1" x14ac:dyDescent="0.25">
      <c r="A220" s="2">
        <f>IF(L220="","",COUNTA($L$8:$L220))</f>
        <v>70</v>
      </c>
      <c r="B220" s="24" t="s">
        <v>149</v>
      </c>
      <c r="C220" s="24" t="s">
        <v>540</v>
      </c>
      <c r="D220" s="29" t="s">
        <v>152</v>
      </c>
      <c r="E220" s="8" t="s">
        <v>189</v>
      </c>
      <c r="F220" s="8" t="s">
        <v>710</v>
      </c>
      <c r="G220" s="7" t="s">
        <v>1024</v>
      </c>
      <c r="H220" s="7" t="s">
        <v>711</v>
      </c>
      <c r="I220" s="7" t="s">
        <v>712</v>
      </c>
      <c r="J220" s="29" t="s">
        <v>87</v>
      </c>
      <c r="K220" s="13">
        <v>1138135</v>
      </c>
      <c r="L220" s="13">
        <v>1138135</v>
      </c>
      <c r="M220" s="13">
        <v>38</v>
      </c>
      <c r="N220" s="22" t="s">
        <v>616</v>
      </c>
      <c r="O220" s="90">
        <f t="shared" si="3"/>
        <v>43249130</v>
      </c>
      <c r="P220" s="13" t="s">
        <v>959</v>
      </c>
      <c r="Q220" s="59" t="s">
        <v>960</v>
      </c>
      <c r="R220" s="27">
        <v>250000</v>
      </c>
      <c r="S220" s="27">
        <v>3000</v>
      </c>
      <c r="T220" s="27">
        <v>13000</v>
      </c>
      <c r="U220" s="27">
        <v>12000</v>
      </c>
      <c r="V220" s="27">
        <v>180000</v>
      </c>
      <c r="W220" s="27">
        <v>8000</v>
      </c>
      <c r="X220" s="27">
        <v>11700</v>
      </c>
      <c r="Y220" s="27">
        <v>150000</v>
      </c>
      <c r="Z220" s="27">
        <v>20000</v>
      </c>
      <c r="AA220" s="27">
        <v>3000</v>
      </c>
      <c r="AB220" s="27">
        <v>20000</v>
      </c>
      <c r="AC220" s="27">
        <v>18000</v>
      </c>
      <c r="AD220" s="27">
        <v>10000</v>
      </c>
      <c r="AE220" s="27">
        <v>12000</v>
      </c>
      <c r="AF220" s="27">
        <v>5000</v>
      </c>
      <c r="AG220" s="27">
        <v>3000</v>
      </c>
      <c r="AH220" s="27">
        <v>13000</v>
      </c>
      <c r="AI220" s="27">
        <v>10000</v>
      </c>
      <c r="AJ220" s="27" t="s">
        <v>375</v>
      </c>
      <c r="AK220" s="27">
        <v>10000</v>
      </c>
      <c r="AL220" s="27">
        <v>2200</v>
      </c>
      <c r="AM220" s="27">
        <v>7800</v>
      </c>
      <c r="AN220" s="27">
        <v>10400</v>
      </c>
      <c r="AO220" s="27">
        <v>10000</v>
      </c>
      <c r="AP220" s="27">
        <v>10000</v>
      </c>
      <c r="AQ220" s="27">
        <v>7000</v>
      </c>
      <c r="AR220" s="27">
        <v>1000</v>
      </c>
      <c r="AS220" s="27">
        <v>30000</v>
      </c>
      <c r="AT220" s="27">
        <v>15000</v>
      </c>
      <c r="AU220" s="27">
        <v>5000</v>
      </c>
      <c r="AV220" s="27">
        <v>10000</v>
      </c>
      <c r="AW220" s="27">
        <v>10000</v>
      </c>
      <c r="AX220" s="27"/>
      <c r="AY220" s="27">
        <v>20000</v>
      </c>
      <c r="AZ220" s="27">
        <v>10000</v>
      </c>
      <c r="BA220" s="27">
        <v>10000</v>
      </c>
      <c r="BB220" s="27">
        <v>10000</v>
      </c>
      <c r="BC220" s="27">
        <v>6000</v>
      </c>
      <c r="BD220" s="27">
        <v>7000</v>
      </c>
      <c r="BE220" s="27">
        <v>15000</v>
      </c>
      <c r="BF220" s="27">
        <v>2000</v>
      </c>
      <c r="BG220" s="27">
        <v>3000</v>
      </c>
      <c r="BH220" s="27"/>
      <c r="BI220" s="27">
        <v>35</v>
      </c>
      <c r="BJ220" s="27">
        <v>1000</v>
      </c>
      <c r="BK220" s="27">
        <v>9000</v>
      </c>
      <c r="BL220" s="27">
        <v>6000</v>
      </c>
      <c r="BM220" s="27">
        <v>4000</v>
      </c>
      <c r="BN220" s="27">
        <v>5000</v>
      </c>
      <c r="BO220" s="27">
        <v>7000</v>
      </c>
      <c r="BP220" s="27">
        <v>1000</v>
      </c>
      <c r="BQ220" s="27">
        <v>2000</v>
      </c>
      <c r="BR220" s="27">
        <v>8000</v>
      </c>
      <c r="BS220" s="27">
        <v>6000</v>
      </c>
      <c r="BT220" s="27">
        <v>55000</v>
      </c>
      <c r="BU220" s="27">
        <v>6000</v>
      </c>
      <c r="BV220" s="27">
        <v>4000</v>
      </c>
      <c r="BW220" s="27">
        <v>6000</v>
      </c>
      <c r="BX220" s="27"/>
      <c r="BY220" s="27">
        <v>3000</v>
      </c>
      <c r="BZ220" s="27">
        <v>9000</v>
      </c>
      <c r="CA220" s="27">
        <v>10000</v>
      </c>
      <c r="CB220" s="27">
        <v>10000</v>
      </c>
      <c r="CC220" s="27">
        <v>4000</v>
      </c>
      <c r="CD220" s="27">
        <v>3000</v>
      </c>
      <c r="CE220" s="27">
        <v>6000</v>
      </c>
      <c r="CF220" s="27">
        <v>3000</v>
      </c>
      <c r="CG220" s="27">
        <v>17000</v>
      </c>
    </row>
    <row r="221" spans="1:85" s="10" customFormat="1" ht="27" customHeight="1" x14ac:dyDescent="0.25">
      <c r="A221" s="2">
        <f>IF(L221="","",COUNTA($L$8:$L221))</f>
        <v>71</v>
      </c>
      <c r="B221" s="24" t="s">
        <v>512</v>
      </c>
      <c r="C221" s="24" t="s">
        <v>541</v>
      </c>
      <c r="D221" s="29" t="s">
        <v>152</v>
      </c>
      <c r="E221" s="8" t="s">
        <v>190</v>
      </c>
      <c r="F221" s="8" t="s">
        <v>713</v>
      </c>
      <c r="G221" s="7" t="s">
        <v>1025</v>
      </c>
      <c r="H221" s="7" t="s">
        <v>714</v>
      </c>
      <c r="I221" s="7" t="s">
        <v>712</v>
      </c>
      <c r="J221" s="29" t="s">
        <v>87</v>
      </c>
      <c r="K221" s="13">
        <v>548175</v>
      </c>
      <c r="L221" s="13">
        <v>548175</v>
      </c>
      <c r="M221" s="13">
        <v>88</v>
      </c>
      <c r="N221" s="22" t="s">
        <v>616</v>
      </c>
      <c r="O221" s="90">
        <f t="shared" si="3"/>
        <v>48239400</v>
      </c>
      <c r="P221" s="13" t="s">
        <v>961</v>
      </c>
      <c r="Q221" s="59" t="s">
        <v>962</v>
      </c>
      <c r="R221" s="27">
        <v>30000</v>
      </c>
      <c r="S221" s="27">
        <v>6000</v>
      </c>
      <c r="T221" s="27">
        <v>3000</v>
      </c>
      <c r="U221" s="27">
        <v>6000</v>
      </c>
      <c r="V221" s="27">
        <v>12000</v>
      </c>
      <c r="W221" s="27">
        <v>3000</v>
      </c>
      <c r="X221" s="27">
        <v>1300</v>
      </c>
      <c r="Y221" s="27">
        <v>70000</v>
      </c>
      <c r="Z221" s="27">
        <v>12000</v>
      </c>
      <c r="AA221" s="27">
        <v>1500</v>
      </c>
      <c r="AB221" s="27">
        <v>13000</v>
      </c>
      <c r="AC221" s="27">
        <v>8000</v>
      </c>
      <c r="AD221" s="27">
        <v>10000</v>
      </c>
      <c r="AE221" s="27">
        <v>12000</v>
      </c>
      <c r="AF221" s="27">
        <v>5000</v>
      </c>
      <c r="AG221" s="27">
        <v>3000</v>
      </c>
      <c r="AH221" s="27"/>
      <c r="AI221" s="27">
        <v>6000</v>
      </c>
      <c r="AJ221" s="27"/>
      <c r="AK221" s="27">
        <v>10000</v>
      </c>
      <c r="AL221" s="27">
        <v>6000</v>
      </c>
      <c r="AM221" s="27">
        <v>300</v>
      </c>
      <c r="AN221" s="27">
        <v>26000</v>
      </c>
      <c r="AO221" s="27">
        <v>10000</v>
      </c>
      <c r="AP221" s="27">
        <v>3000</v>
      </c>
      <c r="AQ221" s="27">
        <v>7000</v>
      </c>
      <c r="AR221" s="27">
        <v>1000</v>
      </c>
      <c r="AS221" s="27">
        <v>8000</v>
      </c>
      <c r="AT221" s="27">
        <v>10000</v>
      </c>
      <c r="AU221" s="27">
        <v>2000</v>
      </c>
      <c r="AV221" s="27">
        <v>5000</v>
      </c>
      <c r="AW221" s="27">
        <v>4000</v>
      </c>
      <c r="AX221" s="27"/>
      <c r="AY221" s="27">
        <v>20000</v>
      </c>
      <c r="AZ221" s="27">
        <v>30000</v>
      </c>
      <c r="BA221" s="27">
        <v>3000</v>
      </c>
      <c r="BB221" s="27">
        <v>10000</v>
      </c>
      <c r="BC221" s="27">
        <v>20000</v>
      </c>
      <c r="BD221" s="27">
        <v>7000</v>
      </c>
      <c r="BE221" s="27">
        <v>10000</v>
      </c>
      <c r="BF221" s="27">
        <v>1000</v>
      </c>
      <c r="BG221" s="27">
        <v>2000</v>
      </c>
      <c r="BH221" s="27"/>
      <c r="BI221" s="27">
        <v>75</v>
      </c>
      <c r="BJ221" s="27">
        <v>1000</v>
      </c>
      <c r="BK221" s="27">
        <v>8000</v>
      </c>
      <c r="BL221" s="27">
        <v>6000</v>
      </c>
      <c r="BM221" s="27">
        <v>4000</v>
      </c>
      <c r="BN221" s="27">
        <v>5000</v>
      </c>
      <c r="BO221" s="27">
        <v>7000</v>
      </c>
      <c r="BP221" s="27">
        <v>1000</v>
      </c>
      <c r="BQ221" s="27">
        <v>2000</v>
      </c>
      <c r="BR221" s="27">
        <v>8000</v>
      </c>
      <c r="BS221" s="27">
        <v>6000</v>
      </c>
      <c r="BT221" s="27">
        <v>22000</v>
      </c>
      <c r="BU221" s="27">
        <v>6000</v>
      </c>
      <c r="BV221" s="27">
        <v>4000</v>
      </c>
      <c r="BW221" s="27">
        <v>6000</v>
      </c>
      <c r="BX221" s="27"/>
      <c r="BY221" s="27">
        <v>3000</v>
      </c>
      <c r="BZ221" s="27">
        <v>9000</v>
      </c>
      <c r="CA221" s="27">
        <v>10000</v>
      </c>
      <c r="CB221" s="27">
        <v>10000</v>
      </c>
      <c r="CC221" s="27">
        <v>4000</v>
      </c>
      <c r="CD221" s="27">
        <v>3000</v>
      </c>
      <c r="CE221" s="27">
        <v>6000</v>
      </c>
      <c r="CF221" s="27">
        <v>3000</v>
      </c>
      <c r="CG221" s="27">
        <v>17000</v>
      </c>
    </row>
    <row r="222" spans="1:85" s="10" customFormat="1" ht="27" customHeight="1" x14ac:dyDescent="0.25">
      <c r="A222" s="2">
        <f>IF(L222="","",COUNTA($L$8:$L222))</f>
        <v>72</v>
      </c>
      <c r="B222" s="24" t="s">
        <v>513</v>
      </c>
      <c r="C222" s="24" t="s">
        <v>517</v>
      </c>
      <c r="D222" s="29"/>
      <c r="E222" s="8" t="s">
        <v>187</v>
      </c>
      <c r="F222" s="8" t="s">
        <v>715</v>
      </c>
      <c r="G222" s="7" t="s">
        <v>1026</v>
      </c>
      <c r="H222" s="7" t="s">
        <v>672</v>
      </c>
      <c r="I222" s="7" t="s">
        <v>671</v>
      </c>
      <c r="J222" s="29" t="s">
        <v>191</v>
      </c>
      <c r="K222" s="13">
        <v>18884</v>
      </c>
      <c r="L222" s="39">
        <v>18884</v>
      </c>
      <c r="M222" s="13">
        <v>25500</v>
      </c>
      <c r="N222" s="22" t="s">
        <v>648</v>
      </c>
      <c r="O222" s="90">
        <f t="shared" si="3"/>
        <v>481542000</v>
      </c>
      <c r="P222" s="13"/>
      <c r="Q222" s="59"/>
      <c r="R222" s="27">
        <v>3000</v>
      </c>
      <c r="S222" s="27">
        <v>30</v>
      </c>
      <c r="T222" s="27"/>
      <c r="U222" s="27">
        <v>2000</v>
      </c>
      <c r="V222" s="27">
        <v>100</v>
      </c>
      <c r="W222" s="27">
        <v>40</v>
      </c>
      <c r="X222" s="27">
        <v>363</v>
      </c>
      <c r="Y222" s="27">
        <v>800</v>
      </c>
      <c r="Z222" s="27">
        <v>320</v>
      </c>
      <c r="AA222" s="27"/>
      <c r="AB222" s="27">
        <v>1000</v>
      </c>
      <c r="AC222" s="27">
        <v>800</v>
      </c>
      <c r="AD222" s="27">
        <v>200</v>
      </c>
      <c r="AE222" s="27"/>
      <c r="AF222" s="27">
        <v>500</v>
      </c>
      <c r="AG222" s="27">
        <v>300</v>
      </c>
      <c r="AH222" s="27">
        <v>1500</v>
      </c>
      <c r="AI222" s="27">
        <v>1200</v>
      </c>
      <c r="AJ222" s="27">
        <v>845</v>
      </c>
      <c r="AK222" s="27">
        <v>200</v>
      </c>
      <c r="AL222" s="27">
        <v>6</v>
      </c>
      <c r="AM222" s="27">
        <v>600</v>
      </c>
      <c r="AN222" s="27"/>
      <c r="AO222" s="27">
        <v>200</v>
      </c>
      <c r="AP222" s="27">
        <v>300</v>
      </c>
      <c r="AQ222" s="27">
        <v>500</v>
      </c>
      <c r="AR222" s="27"/>
      <c r="AS222" s="27">
        <v>25</v>
      </c>
      <c r="AT222" s="27"/>
      <c r="AU222" s="27">
        <v>260</v>
      </c>
      <c r="AV222" s="27">
        <v>550</v>
      </c>
      <c r="AW222" s="27">
        <v>650</v>
      </c>
      <c r="AX222" s="27">
        <v>100</v>
      </c>
      <c r="AY222" s="27">
        <v>420</v>
      </c>
      <c r="AZ222" s="27">
        <v>100</v>
      </c>
      <c r="BA222" s="27">
        <v>1200</v>
      </c>
      <c r="BB222" s="27">
        <v>400</v>
      </c>
      <c r="BC222" s="27"/>
      <c r="BD222" s="27">
        <v>250</v>
      </c>
      <c r="BE222" s="27"/>
      <c r="BF222" s="27">
        <v>120</v>
      </c>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v>5</v>
      </c>
    </row>
  </sheetData>
  <mergeCells count="4">
    <mergeCell ref="A2:Q2"/>
    <mergeCell ref="A3:Q3"/>
    <mergeCell ref="R4:BC4"/>
    <mergeCell ref="BD4:CG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F62"/>
  <sheetViews>
    <sheetView topLeftCell="A49" zoomScale="68" zoomScaleNormal="68" workbookViewId="0">
      <selection activeCell="J71" sqref="J71"/>
    </sheetView>
  </sheetViews>
  <sheetFormatPr defaultColWidth="9.125" defaultRowHeight="15.75" x14ac:dyDescent="0.25"/>
  <cols>
    <col min="1" max="1" width="8.125" style="23" customWidth="1"/>
    <col min="2" max="2" width="13.25" style="34" customWidth="1"/>
    <col min="3" max="3" width="12.5" style="34" hidden="1" customWidth="1"/>
    <col min="4" max="4" width="13.125" style="23" customWidth="1"/>
    <col min="5" max="6" width="24.75" style="61" customWidth="1"/>
    <col min="7" max="7" width="41.625" style="61" hidden="1" customWidth="1"/>
    <col min="8" max="9" width="16.25" style="61" customWidth="1"/>
    <col min="10" max="10" width="10.125" style="61" customWidth="1"/>
    <col min="11" max="11" width="13.25" style="62" customWidth="1"/>
    <col min="12" max="12" width="13.25" style="63" customWidth="1"/>
    <col min="13" max="15" width="13.75" style="61" customWidth="1"/>
    <col min="16" max="16" width="20" style="61" customWidth="1"/>
    <col min="17" max="28" width="9.125" style="30" customWidth="1"/>
    <col min="29" max="29" width="10.75" style="30" customWidth="1"/>
    <col min="30" max="30" width="9.625" style="30" customWidth="1"/>
    <col min="31" max="31" width="8.625" style="30" customWidth="1"/>
    <col min="32" max="47" width="9.125" style="30" customWidth="1"/>
    <col min="48" max="48" width="8.625" style="30" customWidth="1"/>
    <col min="49" max="81" width="9.125" style="30" customWidth="1"/>
    <col min="82" max="82" width="7.125" style="30" customWidth="1"/>
    <col min="83" max="84" width="9.125" style="30" customWidth="1"/>
    <col min="85" max="16384" width="9.125" style="1"/>
  </cols>
  <sheetData>
    <row r="1" spans="1:84" ht="18.75" customHeight="1" x14ac:dyDescent="0.3">
      <c r="A1" s="48"/>
      <c r="B1" s="48"/>
      <c r="C1" s="48"/>
      <c r="D1" s="48"/>
      <c r="E1" s="60"/>
      <c r="F1" s="60"/>
    </row>
    <row r="2" spans="1:84" ht="39" customHeight="1" x14ac:dyDescent="0.25">
      <c r="A2" s="190" t="s">
        <v>675</v>
      </c>
      <c r="B2" s="190"/>
      <c r="C2" s="190"/>
      <c r="D2" s="190"/>
      <c r="E2" s="190"/>
      <c r="F2" s="190"/>
      <c r="G2" s="190"/>
      <c r="H2" s="190"/>
      <c r="I2" s="190"/>
      <c r="J2" s="190"/>
      <c r="K2" s="190"/>
      <c r="L2" s="190"/>
      <c r="M2" s="190"/>
      <c r="N2" s="190"/>
      <c r="O2" s="191"/>
      <c r="P2" s="191"/>
    </row>
    <row r="3" spans="1:84" ht="32.25" customHeight="1" x14ac:dyDescent="0.25">
      <c r="A3" s="188"/>
      <c r="B3" s="188"/>
      <c r="C3" s="188"/>
      <c r="D3" s="188"/>
      <c r="E3" s="188"/>
      <c r="F3" s="188"/>
      <c r="G3" s="188"/>
      <c r="H3" s="188"/>
      <c r="I3" s="188"/>
      <c r="J3" s="188"/>
      <c r="K3" s="188"/>
      <c r="L3" s="188"/>
      <c r="M3" s="188"/>
      <c r="N3" s="188"/>
      <c r="O3" s="189"/>
      <c r="P3" s="189"/>
    </row>
    <row r="4" spans="1:84" s="49" customFormat="1" ht="56.25" customHeight="1" x14ac:dyDescent="0.2">
      <c r="A4" s="69" t="s">
        <v>209</v>
      </c>
      <c r="B4" s="69" t="s">
        <v>311</v>
      </c>
      <c r="C4" s="69" t="s">
        <v>520</v>
      </c>
      <c r="D4" s="69" t="s">
        <v>210</v>
      </c>
      <c r="E4" s="69" t="s">
        <v>211</v>
      </c>
      <c r="F4" s="69" t="s">
        <v>612</v>
      </c>
      <c r="G4" s="69" t="s">
        <v>212</v>
      </c>
      <c r="H4" s="69" t="s">
        <v>613</v>
      </c>
      <c r="I4" s="69" t="s">
        <v>614</v>
      </c>
      <c r="J4" s="69" t="s">
        <v>0</v>
      </c>
      <c r="K4" s="5" t="s">
        <v>312</v>
      </c>
      <c r="L4" s="5" t="s">
        <v>313</v>
      </c>
      <c r="M4" s="69" t="s">
        <v>608</v>
      </c>
      <c r="N4" s="69" t="s">
        <v>609</v>
      </c>
      <c r="O4" s="69" t="s">
        <v>610</v>
      </c>
      <c r="P4" s="69" t="s">
        <v>611</v>
      </c>
      <c r="Q4" s="187" t="s">
        <v>374</v>
      </c>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6" t="s">
        <v>399</v>
      </c>
      <c r="BD4" s="186"/>
      <c r="BE4" s="186"/>
      <c r="BF4" s="186"/>
      <c r="BG4" s="186"/>
      <c r="BH4" s="186"/>
      <c r="BI4" s="186"/>
      <c r="BJ4" s="186"/>
      <c r="BK4" s="186"/>
      <c r="BL4" s="186"/>
      <c r="BM4" s="186"/>
      <c r="BN4" s="186"/>
      <c r="BO4" s="186"/>
      <c r="BP4" s="186"/>
      <c r="BQ4" s="186"/>
      <c r="BR4" s="186"/>
      <c r="BS4" s="186"/>
      <c r="BT4" s="186"/>
      <c r="BU4" s="186"/>
      <c r="BV4" s="186"/>
      <c r="BW4" s="186"/>
      <c r="BX4" s="186"/>
      <c r="BY4" s="186"/>
      <c r="BZ4" s="186"/>
      <c r="CA4" s="186"/>
      <c r="CB4" s="186"/>
      <c r="CC4" s="186"/>
      <c r="CD4" s="186"/>
      <c r="CE4" s="186"/>
      <c r="CF4" s="186"/>
    </row>
    <row r="5" spans="1:84" s="31" customFormat="1" ht="29.25" customHeight="1" x14ac:dyDescent="0.2">
      <c r="A5" s="6">
        <v>1</v>
      </c>
      <c r="B5" s="6">
        <v>2</v>
      </c>
      <c r="C5" s="6"/>
      <c r="D5" s="6">
        <v>3</v>
      </c>
      <c r="E5" s="6">
        <v>4</v>
      </c>
      <c r="F5" s="6"/>
      <c r="G5" s="6">
        <v>5</v>
      </c>
      <c r="H5" s="6"/>
      <c r="I5" s="6"/>
      <c r="J5" s="6">
        <v>6</v>
      </c>
      <c r="K5" s="6">
        <v>7</v>
      </c>
      <c r="L5" s="6">
        <v>8</v>
      </c>
      <c r="M5" s="6"/>
      <c r="N5" s="6"/>
      <c r="O5" s="6"/>
      <c r="P5" s="6"/>
      <c r="Q5" s="70" t="s">
        <v>676</v>
      </c>
      <c r="R5" s="70" t="s">
        <v>338</v>
      </c>
      <c r="S5" s="70" t="s">
        <v>339</v>
      </c>
      <c r="T5" s="70" t="s">
        <v>340</v>
      </c>
      <c r="U5" s="70" t="s">
        <v>341</v>
      </c>
      <c r="V5" s="70" t="s">
        <v>342</v>
      </c>
      <c r="W5" s="70" t="s">
        <v>343</v>
      </c>
      <c r="X5" s="70" t="s">
        <v>344</v>
      </c>
      <c r="Y5" s="70" t="s">
        <v>345</v>
      </c>
      <c r="Z5" s="70" t="s">
        <v>346</v>
      </c>
      <c r="AA5" s="70" t="s">
        <v>347</v>
      </c>
      <c r="AB5" s="70" t="s">
        <v>348</v>
      </c>
      <c r="AC5" s="70" t="s">
        <v>349</v>
      </c>
      <c r="AD5" s="70" t="s">
        <v>350</v>
      </c>
      <c r="AE5" s="70" t="s">
        <v>351</v>
      </c>
      <c r="AF5" s="70" t="s">
        <v>352</v>
      </c>
      <c r="AG5" s="70" t="s">
        <v>353</v>
      </c>
      <c r="AH5" s="70" t="s">
        <v>354</v>
      </c>
      <c r="AI5" s="70" t="s">
        <v>355</v>
      </c>
      <c r="AJ5" s="70" t="s">
        <v>356</v>
      </c>
      <c r="AK5" s="70" t="s">
        <v>357</v>
      </c>
      <c r="AL5" s="70" t="s">
        <v>358</v>
      </c>
      <c r="AM5" s="70" t="s">
        <v>359</v>
      </c>
      <c r="AN5" s="70" t="s">
        <v>360</v>
      </c>
      <c r="AO5" s="70" t="s">
        <v>361</v>
      </c>
      <c r="AP5" s="70" t="s">
        <v>362</v>
      </c>
      <c r="AQ5" s="70" t="s">
        <v>363</v>
      </c>
      <c r="AR5" s="70" t="s">
        <v>364</v>
      </c>
      <c r="AS5" s="70" t="s">
        <v>365</v>
      </c>
      <c r="AT5" s="70" t="s">
        <v>366</v>
      </c>
      <c r="AU5" s="70" t="s">
        <v>367</v>
      </c>
      <c r="AV5" s="70" t="s">
        <v>368</v>
      </c>
      <c r="AW5" s="70" t="s">
        <v>403</v>
      </c>
      <c r="AX5" s="70" t="s">
        <v>369</v>
      </c>
      <c r="AY5" s="70" t="s">
        <v>370</v>
      </c>
      <c r="AZ5" s="70" t="s">
        <v>371</v>
      </c>
      <c r="BA5" s="70" t="s">
        <v>372</v>
      </c>
      <c r="BB5" s="70" t="s">
        <v>373</v>
      </c>
      <c r="BC5" s="14" t="s">
        <v>376</v>
      </c>
      <c r="BD5" s="21" t="s">
        <v>377</v>
      </c>
      <c r="BE5" s="21" t="s">
        <v>378</v>
      </c>
      <c r="BF5" s="21" t="s">
        <v>379</v>
      </c>
      <c r="BG5" s="21" t="s">
        <v>380</v>
      </c>
      <c r="BH5" s="21" t="s">
        <v>381</v>
      </c>
      <c r="BI5" s="21" t="s">
        <v>409</v>
      </c>
      <c r="BJ5" s="21" t="s">
        <v>382</v>
      </c>
      <c r="BK5" s="21" t="s">
        <v>405</v>
      </c>
      <c r="BL5" s="21" t="s">
        <v>383</v>
      </c>
      <c r="BM5" s="21" t="s">
        <v>384</v>
      </c>
      <c r="BN5" s="21" t="s">
        <v>385</v>
      </c>
      <c r="BO5" s="21" t="s">
        <v>386</v>
      </c>
      <c r="BP5" s="21" t="s">
        <v>404</v>
      </c>
      <c r="BQ5" s="21" t="s">
        <v>387</v>
      </c>
      <c r="BR5" s="21" t="s">
        <v>388</v>
      </c>
      <c r="BS5" s="21" t="s">
        <v>406</v>
      </c>
      <c r="BT5" s="21" t="s">
        <v>400</v>
      </c>
      <c r="BU5" s="21" t="s">
        <v>389</v>
      </c>
      <c r="BV5" s="21" t="s">
        <v>390</v>
      </c>
      <c r="BW5" s="21" t="s">
        <v>402</v>
      </c>
      <c r="BX5" s="21" t="s">
        <v>391</v>
      </c>
      <c r="BY5" s="21" t="s">
        <v>392</v>
      </c>
      <c r="BZ5" s="21" t="s">
        <v>393</v>
      </c>
      <c r="CA5" s="21" t="s">
        <v>394</v>
      </c>
      <c r="CB5" s="21" t="s">
        <v>395</v>
      </c>
      <c r="CC5" s="21" t="s">
        <v>396</v>
      </c>
      <c r="CD5" s="21" t="s">
        <v>407</v>
      </c>
      <c r="CE5" s="21" t="s">
        <v>397</v>
      </c>
      <c r="CF5" s="21" t="s">
        <v>398</v>
      </c>
    </row>
    <row r="6" spans="1:84" ht="26.25" customHeight="1" x14ac:dyDescent="0.25">
      <c r="A6" s="69"/>
      <c r="B6" s="69"/>
      <c r="C6" s="69"/>
      <c r="D6" s="69"/>
      <c r="E6" s="11" t="s">
        <v>213</v>
      </c>
      <c r="F6" s="11"/>
      <c r="G6" s="14"/>
      <c r="H6" s="14"/>
      <c r="I6" s="14"/>
      <c r="J6" s="15"/>
      <c r="K6" s="75"/>
      <c r="L6" s="16"/>
      <c r="M6" s="15"/>
      <c r="N6" s="15"/>
      <c r="O6" s="15"/>
      <c r="P6" s="1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row>
    <row r="7" spans="1:84" ht="26.25" customHeight="1" x14ac:dyDescent="0.25">
      <c r="A7" s="2"/>
      <c r="B7" s="24"/>
      <c r="C7" s="24"/>
      <c r="D7" s="29"/>
      <c r="E7" s="11" t="s">
        <v>42</v>
      </c>
      <c r="F7" s="18"/>
      <c r="G7" s="64"/>
      <c r="H7" s="64"/>
      <c r="I7" s="64"/>
      <c r="J7" s="15"/>
      <c r="K7" s="75"/>
      <c r="L7" s="75"/>
      <c r="M7" s="15"/>
      <c r="N7" s="15"/>
      <c r="O7" s="15"/>
      <c r="P7" s="1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row>
    <row r="8" spans="1:84" ht="26.25" customHeight="1" x14ac:dyDescent="0.25">
      <c r="A8" s="2">
        <f>IF(L8="","",COUNTA($L$8:$L8))</f>
        <v>1</v>
      </c>
      <c r="B8" s="24" t="s">
        <v>5</v>
      </c>
      <c r="C8" s="24" t="s">
        <v>4</v>
      </c>
      <c r="D8" s="29" t="s">
        <v>3</v>
      </c>
      <c r="E8" s="18" t="s">
        <v>43</v>
      </c>
      <c r="F8" s="18" t="s">
        <v>726</v>
      </c>
      <c r="G8" s="64" t="s">
        <v>44</v>
      </c>
      <c r="H8" s="64" t="s">
        <v>618</v>
      </c>
      <c r="I8" s="64" t="s">
        <v>619</v>
      </c>
      <c r="J8" s="15" t="s">
        <v>86</v>
      </c>
      <c r="K8" s="65">
        <v>1246</v>
      </c>
      <c r="L8" s="65">
        <v>1246</v>
      </c>
      <c r="M8" s="15">
        <v>94500</v>
      </c>
      <c r="N8" s="15" t="s">
        <v>727</v>
      </c>
      <c r="O8" s="15" t="s">
        <v>787</v>
      </c>
      <c r="P8" s="15">
        <v>0</v>
      </c>
      <c r="Q8" s="25">
        <v>800</v>
      </c>
      <c r="R8" s="25"/>
      <c r="S8" s="25"/>
      <c r="T8" s="25"/>
      <c r="U8" s="25">
        <v>80</v>
      </c>
      <c r="V8" s="25"/>
      <c r="W8" s="25"/>
      <c r="X8" s="25"/>
      <c r="Y8" s="25"/>
      <c r="Z8" s="25"/>
      <c r="AA8" s="25"/>
      <c r="AB8" s="25"/>
      <c r="AC8" s="25">
        <v>10</v>
      </c>
      <c r="AD8" s="25"/>
      <c r="AE8" s="25">
        <v>20</v>
      </c>
      <c r="AF8" s="25"/>
      <c r="AG8" s="25">
        <v>100</v>
      </c>
      <c r="AH8" s="25"/>
      <c r="AI8" s="25">
        <v>20</v>
      </c>
      <c r="AJ8" s="25"/>
      <c r="AK8" s="25"/>
      <c r="AL8" s="25">
        <v>50</v>
      </c>
      <c r="AM8" s="25"/>
      <c r="AN8" s="25"/>
      <c r="AO8" s="25">
        <v>10</v>
      </c>
      <c r="AP8" s="25"/>
      <c r="AQ8" s="25"/>
      <c r="AR8" s="25"/>
      <c r="AS8" s="25"/>
      <c r="AT8" s="25"/>
      <c r="AU8" s="25"/>
      <c r="AV8" s="25">
        <v>24</v>
      </c>
      <c r="AW8" s="25"/>
      <c r="AX8" s="25"/>
      <c r="AY8" s="25"/>
      <c r="AZ8" s="25"/>
      <c r="BA8" s="25">
        <v>2</v>
      </c>
      <c r="BB8" s="25">
        <v>50</v>
      </c>
      <c r="BC8" s="25"/>
      <c r="BD8" s="25"/>
      <c r="BE8" s="25"/>
      <c r="BF8" s="25"/>
      <c r="BG8" s="25"/>
      <c r="BH8" s="25">
        <v>20</v>
      </c>
      <c r="BI8" s="25">
        <v>50</v>
      </c>
      <c r="BJ8" s="25"/>
      <c r="BK8" s="25"/>
      <c r="BL8" s="25"/>
      <c r="BM8" s="25"/>
      <c r="BN8" s="25"/>
      <c r="BO8" s="25"/>
      <c r="BP8" s="25"/>
      <c r="BQ8" s="25"/>
      <c r="BR8" s="25"/>
      <c r="BS8" s="25"/>
      <c r="BT8" s="25"/>
      <c r="BU8" s="25"/>
      <c r="BV8" s="25"/>
      <c r="BW8" s="25"/>
      <c r="BX8" s="25"/>
      <c r="BY8" s="25"/>
      <c r="BZ8" s="25"/>
      <c r="CA8" s="25"/>
      <c r="CB8" s="25"/>
      <c r="CC8" s="25"/>
      <c r="CD8" s="25"/>
      <c r="CE8" s="25"/>
      <c r="CF8" s="25">
        <v>10</v>
      </c>
    </row>
    <row r="9" spans="1:84" ht="26.25" customHeight="1" x14ac:dyDescent="0.25">
      <c r="A9" s="2" t="str">
        <f>IF(L9="","",COUNTA($L$8:$L9))</f>
        <v/>
      </c>
      <c r="B9" s="24"/>
      <c r="C9" s="24"/>
      <c r="D9" s="29"/>
      <c r="E9" s="11" t="s">
        <v>215</v>
      </c>
      <c r="F9" s="18"/>
      <c r="G9" s="64"/>
      <c r="H9" s="64"/>
      <c r="I9" s="64"/>
      <c r="J9" s="15"/>
      <c r="K9" s="75"/>
      <c r="L9" s="67"/>
      <c r="M9" s="15"/>
      <c r="N9" s="15"/>
      <c r="O9" s="15"/>
      <c r="P9" s="1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row>
    <row r="10" spans="1:84" ht="26.25" customHeight="1" x14ac:dyDescent="0.25">
      <c r="A10" s="2" t="str">
        <f>IF(L10="","",COUNTA($L$8:$L10))</f>
        <v/>
      </c>
      <c r="B10" s="24"/>
      <c r="C10" s="24"/>
      <c r="D10" s="29"/>
      <c r="E10" s="11" t="s">
        <v>45</v>
      </c>
      <c r="F10" s="18"/>
      <c r="G10" s="64"/>
      <c r="H10" s="64"/>
      <c r="I10" s="64"/>
      <c r="J10" s="15"/>
      <c r="K10" s="75"/>
      <c r="L10" s="67"/>
      <c r="M10" s="15"/>
      <c r="N10" s="15"/>
      <c r="O10" s="15"/>
      <c r="P10" s="1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row>
    <row r="11" spans="1:84" ht="26.25" customHeight="1" x14ac:dyDescent="0.25">
      <c r="A11" s="2">
        <f>IF(L11="","",COUNTA($L$8:$L11))</f>
        <v>2</v>
      </c>
      <c r="B11" s="24" t="s">
        <v>9</v>
      </c>
      <c r="C11" s="24" t="s">
        <v>11</v>
      </c>
      <c r="D11" s="29" t="s">
        <v>6</v>
      </c>
      <c r="E11" s="19" t="s">
        <v>263</v>
      </c>
      <c r="F11" s="18" t="s">
        <v>728</v>
      </c>
      <c r="G11" s="64" t="s">
        <v>44</v>
      </c>
      <c r="H11" s="64" t="s">
        <v>729</v>
      </c>
      <c r="I11" s="64" t="s">
        <v>615</v>
      </c>
      <c r="J11" s="15" t="s">
        <v>87</v>
      </c>
      <c r="K11" s="65">
        <v>2160</v>
      </c>
      <c r="L11" s="66">
        <v>2160</v>
      </c>
      <c r="M11" s="15">
        <v>22300</v>
      </c>
      <c r="N11" s="15" t="s">
        <v>631</v>
      </c>
      <c r="O11" s="15" t="s">
        <v>781</v>
      </c>
      <c r="P11" s="15" t="s">
        <v>782</v>
      </c>
      <c r="Q11" s="25">
        <v>500</v>
      </c>
      <c r="R11" s="25"/>
      <c r="S11" s="25"/>
      <c r="T11" s="25"/>
      <c r="U11" s="25">
        <v>200</v>
      </c>
      <c r="V11" s="25"/>
      <c r="W11" s="25"/>
      <c r="X11" s="25"/>
      <c r="Y11" s="25"/>
      <c r="Z11" s="25"/>
      <c r="AA11" s="25"/>
      <c r="AB11" s="25"/>
      <c r="AC11" s="25"/>
      <c r="AD11" s="25">
        <v>500</v>
      </c>
      <c r="AE11" s="25"/>
      <c r="AF11" s="25"/>
      <c r="AG11" s="25"/>
      <c r="AH11" s="25"/>
      <c r="AI11" s="25">
        <v>390</v>
      </c>
      <c r="AJ11" s="25">
        <v>100</v>
      </c>
      <c r="AK11" s="25"/>
      <c r="AL11" s="25">
        <v>100</v>
      </c>
      <c r="AM11" s="25"/>
      <c r="AN11" s="25"/>
      <c r="AO11" s="25"/>
      <c r="AP11" s="25"/>
      <c r="AQ11" s="25"/>
      <c r="AR11" s="25"/>
      <c r="AS11" s="25">
        <v>100</v>
      </c>
      <c r="AT11" s="25"/>
      <c r="AU11" s="25"/>
      <c r="AV11" s="25">
        <v>150</v>
      </c>
      <c r="AW11" s="25"/>
      <c r="AX11" s="25"/>
      <c r="AY11" s="25"/>
      <c r="AZ11" s="25"/>
      <c r="BA11" s="25">
        <v>20</v>
      </c>
      <c r="BB11" s="25">
        <v>100</v>
      </c>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row>
    <row r="12" spans="1:84" ht="26.25" customHeight="1" x14ac:dyDescent="0.25">
      <c r="A12" s="2">
        <f>IF(L12="","",COUNTA($L$8:$L12))</f>
        <v>3</v>
      </c>
      <c r="B12" s="24" t="s">
        <v>10</v>
      </c>
      <c r="C12" s="24" t="s">
        <v>314</v>
      </c>
      <c r="D12" s="29" t="s">
        <v>6</v>
      </c>
      <c r="E12" s="19" t="s">
        <v>264</v>
      </c>
      <c r="F12" s="18" t="s">
        <v>730</v>
      </c>
      <c r="G12" s="64" t="s">
        <v>44</v>
      </c>
      <c r="H12" s="64" t="s">
        <v>729</v>
      </c>
      <c r="I12" s="64" t="s">
        <v>615</v>
      </c>
      <c r="J12" s="15" t="s">
        <v>87</v>
      </c>
      <c r="K12" s="65">
        <v>15320</v>
      </c>
      <c r="L12" s="66">
        <v>15320</v>
      </c>
      <c r="M12" s="15">
        <v>22300</v>
      </c>
      <c r="N12" s="15" t="s">
        <v>631</v>
      </c>
      <c r="O12" s="15" t="s">
        <v>783</v>
      </c>
      <c r="P12" s="15" t="s">
        <v>784</v>
      </c>
      <c r="Q12" s="25">
        <v>9300</v>
      </c>
      <c r="R12" s="25"/>
      <c r="S12" s="25"/>
      <c r="T12" s="25"/>
      <c r="U12" s="25">
        <v>100</v>
      </c>
      <c r="V12" s="25"/>
      <c r="W12" s="25"/>
      <c r="X12" s="25"/>
      <c r="Y12" s="25"/>
      <c r="Z12" s="25"/>
      <c r="AA12" s="25">
        <v>500</v>
      </c>
      <c r="AB12" s="25">
        <v>650</v>
      </c>
      <c r="AC12" s="25">
        <v>200</v>
      </c>
      <c r="AD12" s="25">
        <v>300</v>
      </c>
      <c r="AE12" s="25"/>
      <c r="AF12" s="25"/>
      <c r="AG12" s="25">
        <v>1200</v>
      </c>
      <c r="AH12" s="25"/>
      <c r="AI12" s="25">
        <v>390</v>
      </c>
      <c r="AJ12" s="25">
        <v>200</v>
      </c>
      <c r="AK12" s="25"/>
      <c r="AL12" s="25">
        <v>100</v>
      </c>
      <c r="AM12" s="25">
        <v>390</v>
      </c>
      <c r="AN12" s="25">
        <v>200</v>
      </c>
      <c r="AO12" s="25"/>
      <c r="AP12" s="25"/>
      <c r="AQ12" s="25"/>
      <c r="AR12" s="25">
        <v>200</v>
      </c>
      <c r="AS12" s="25"/>
      <c r="AT12" s="25"/>
      <c r="AU12" s="25"/>
      <c r="AV12" s="25">
        <v>250</v>
      </c>
      <c r="AW12" s="25">
        <v>500</v>
      </c>
      <c r="AX12" s="25">
        <v>240</v>
      </c>
      <c r="AY12" s="25"/>
      <c r="AZ12" s="25"/>
      <c r="BA12" s="25">
        <v>100</v>
      </c>
      <c r="BB12" s="25">
        <v>500</v>
      </c>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row>
    <row r="13" spans="1:84" ht="26.25" customHeight="1" x14ac:dyDescent="0.25">
      <c r="A13" s="2" t="str">
        <f>IF(L13="","",COUNTA($L$8:$L13))</f>
        <v/>
      </c>
      <c r="B13" s="24"/>
      <c r="C13" s="24"/>
      <c r="D13" s="29"/>
      <c r="E13" s="11" t="s">
        <v>48</v>
      </c>
      <c r="F13" s="18"/>
      <c r="G13" s="64"/>
      <c r="H13" s="64"/>
      <c r="I13" s="64"/>
      <c r="J13" s="15"/>
      <c r="K13" s="75"/>
      <c r="L13" s="67"/>
      <c r="M13" s="15"/>
      <c r="N13" s="15"/>
      <c r="O13" s="15"/>
      <c r="P13" s="1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row>
    <row r="14" spans="1:84" ht="26.25" customHeight="1" x14ac:dyDescent="0.25">
      <c r="A14" s="2">
        <f>IF(L14="","",COUNTA($L$8:$L14))</f>
        <v>4</v>
      </c>
      <c r="B14" s="24" t="s">
        <v>411</v>
      </c>
      <c r="C14" s="24" t="s">
        <v>16</v>
      </c>
      <c r="D14" s="29" t="s">
        <v>12</v>
      </c>
      <c r="E14" s="18" t="s">
        <v>49</v>
      </c>
      <c r="F14" s="18" t="s">
        <v>731</v>
      </c>
      <c r="G14" s="64" t="s">
        <v>44</v>
      </c>
      <c r="H14" s="64" t="s">
        <v>621</v>
      </c>
      <c r="I14" s="64" t="s">
        <v>622</v>
      </c>
      <c r="J14" s="15" t="s">
        <v>87</v>
      </c>
      <c r="K14" s="65">
        <v>50</v>
      </c>
      <c r="L14" s="66">
        <v>50</v>
      </c>
      <c r="M14" s="15">
        <v>1800000</v>
      </c>
      <c r="N14" s="15" t="s">
        <v>616</v>
      </c>
      <c r="O14" s="15" t="s">
        <v>789</v>
      </c>
      <c r="P14" s="15" t="s">
        <v>790</v>
      </c>
      <c r="Q14" s="25"/>
      <c r="R14" s="25"/>
      <c r="S14" s="25"/>
      <c r="T14" s="25"/>
      <c r="U14" s="25"/>
      <c r="V14" s="25"/>
      <c r="W14" s="25"/>
      <c r="X14" s="25"/>
      <c r="Y14" s="25"/>
      <c r="Z14" s="25"/>
      <c r="AA14" s="25">
        <v>50</v>
      </c>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row>
    <row r="15" spans="1:84" ht="26.25" customHeight="1" x14ac:dyDescent="0.25">
      <c r="A15" s="2" t="str">
        <f>IF(L15="","",COUNTA($L$8:$L15))</f>
        <v/>
      </c>
      <c r="B15" s="24"/>
      <c r="C15" s="24"/>
      <c r="D15" s="29"/>
      <c r="E15" s="11" t="s">
        <v>50</v>
      </c>
      <c r="F15" s="18"/>
      <c r="G15" s="64"/>
      <c r="H15" s="64"/>
      <c r="I15" s="64"/>
      <c r="J15" s="15"/>
      <c r="K15" s="75"/>
      <c r="L15" s="67"/>
      <c r="M15" s="15"/>
      <c r="N15" s="15"/>
      <c r="O15" s="15"/>
      <c r="P15" s="1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row>
    <row r="16" spans="1:84" ht="26.25" customHeight="1" x14ac:dyDescent="0.25">
      <c r="A16" s="2">
        <f>IF(L16="","",COUNTA($L$8:$L16))</f>
        <v>5</v>
      </c>
      <c r="B16" s="24" t="s">
        <v>15</v>
      </c>
      <c r="C16" s="24" t="s">
        <v>19</v>
      </c>
      <c r="D16" s="29" t="s">
        <v>13</v>
      </c>
      <c r="E16" s="18" t="s">
        <v>51</v>
      </c>
      <c r="F16" s="18" t="s">
        <v>665</v>
      </c>
      <c r="G16" s="64" t="s">
        <v>44</v>
      </c>
      <c r="H16" s="64" t="s">
        <v>640</v>
      </c>
      <c r="I16" s="64" t="s">
        <v>643</v>
      </c>
      <c r="J16" s="15" t="s">
        <v>87</v>
      </c>
      <c r="K16" s="75"/>
      <c r="L16" s="66">
        <v>200</v>
      </c>
      <c r="M16" s="15">
        <v>170000</v>
      </c>
      <c r="N16" s="15" t="s">
        <v>616</v>
      </c>
      <c r="O16" s="15"/>
      <c r="P16" s="1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row>
    <row r="17" spans="1:84" ht="26.25" customHeight="1" x14ac:dyDescent="0.25">
      <c r="A17" s="2" t="str">
        <f>IF(L17="","",COUNTA($L$8:$L17))</f>
        <v/>
      </c>
      <c r="B17" s="24" t="s">
        <v>413</v>
      </c>
      <c r="C17" s="24"/>
      <c r="D17" s="29"/>
      <c r="E17" s="18" t="s">
        <v>240</v>
      </c>
      <c r="F17" s="18"/>
      <c r="G17" s="64" t="s">
        <v>44</v>
      </c>
      <c r="H17" s="64" t="s">
        <v>640</v>
      </c>
      <c r="I17" s="64" t="s">
        <v>643</v>
      </c>
      <c r="J17" s="15" t="s">
        <v>87</v>
      </c>
      <c r="K17" s="65">
        <v>50</v>
      </c>
      <c r="L17" s="67"/>
      <c r="M17" s="15">
        <v>170000</v>
      </c>
      <c r="N17" s="15" t="s">
        <v>616</v>
      </c>
      <c r="O17" s="15" t="s">
        <v>791</v>
      </c>
      <c r="P17" s="15" t="s">
        <v>792</v>
      </c>
      <c r="Q17" s="25">
        <v>50</v>
      </c>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row>
    <row r="18" spans="1:84" ht="26.25" customHeight="1" x14ac:dyDescent="0.25">
      <c r="A18" s="2" t="str">
        <f>IF(L18="","",COUNTA($L$8:$L18))</f>
        <v/>
      </c>
      <c r="B18" s="24" t="s">
        <v>414</v>
      </c>
      <c r="C18" s="24"/>
      <c r="D18" s="29"/>
      <c r="E18" s="18" t="s">
        <v>241</v>
      </c>
      <c r="F18" s="18"/>
      <c r="G18" s="64" t="s">
        <v>44</v>
      </c>
      <c r="H18" s="64" t="s">
        <v>640</v>
      </c>
      <c r="I18" s="64" t="s">
        <v>643</v>
      </c>
      <c r="J18" s="15" t="s">
        <v>87</v>
      </c>
      <c r="K18" s="65">
        <v>50</v>
      </c>
      <c r="L18" s="67"/>
      <c r="M18" s="15">
        <v>170000</v>
      </c>
      <c r="N18" s="15" t="s">
        <v>616</v>
      </c>
      <c r="O18" s="15" t="s">
        <v>793</v>
      </c>
      <c r="P18" s="15" t="s">
        <v>794</v>
      </c>
      <c r="Q18" s="25">
        <v>50</v>
      </c>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row>
    <row r="19" spans="1:84" ht="26.25" customHeight="1" x14ac:dyDescent="0.25">
      <c r="A19" s="2" t="str">
        <f>IF(L19="","",COUNTA($L$8:$L19))</f>
        <v/>
      </c>
      <c r="B19" s="24" t="s">
        <v>415</v>
      </c>
      <c r="C19" s="24"/>
      <c r="D19" s="29"/>
      <c r="E19" s="18" t="s">
        <v>242</v>
      </c>
      <c r="F19" s="18"/>
      <c r="G19" s="64" t="s">
        <v>44</v>
      </c>
      <c r="H19" s="64" t="s">
        <v>640</v>
      </c>
      <c r="I19" s="64" t="s">
        <v>643</v>
      </c>
      <c r="J19" s="15" t="s">
        <v>87</v>
      </c>
      <c r="K19" s="65">
        <v>50</v>
      </c>
      <c r="L19" s="67"/>
      <c r="M19" s="15">
        <v>170000</v>
      </c>
      <c r="N19" s="15" t="s">
        <v>616</v>
      </c>
      <c r="O19" s="15" t="s">
        <v>795</v>
      </c>
      <c r="P19" s="15" t="s">
        <v>796</v>
      </c>
      <c r="Q19" s="25">
        <v>50</v>
      </c>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row>
    <row r="20" spans="1:84" ht="26.25" customHeight="1" x14ac:dyDescent="0.25">
      <c r="A20" s="2" t="str">
        <f>IF(L20="","",COUNTA($L$8:$L20))</f>
        <v/>
      </c>
      <c r="B20" s="24" t="s">
        <v>416</v>
      </c>
      <c r="C20" s="24"/>
      <c r="D20" s="29"/>
      <c r="E20" s="18" t="s">
        <v>243</v>
      </c>
      <c r="F20" s="18"/>
      <c r="G20" s="64" t="s">
        <v>44</v>
      </c>
      <c r="H20" s="64" t="s">
        <v>640</v>
      </c>
      <c r="I20" s="64" t="s">
        <v>643</v>
      </c>
      <c r="J20" s="15" t="s">
        <v>87</v>
      </c>
      <c r="K20" s="65">
        <v>50</v>
      </c>
      <c r="L20" s="67"/>
      <c r="M20" s="15">
        <v>170000</v>
      </c>
      <c r="N20" s="15" t="s">
        <v>616</v>
      </c>
      <c r="O20" s="15" t="s">
        <v>797</v>
      </c>
      <c r="P20" s="15" t="s">
        <v>798</v>
      </c>
      <c r="Q20" s="25">
        <v>50</v>
      </c>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row>
    <row r="21" spans="1:84" ht="26.25" customHeight="1" x14ac:dyDescent="0.25">
      <c r="A21" s="2" t="str">
        <f>IF(L21="","",COUNTA($L$8:$L21))</f>
        <v/>
      </c>
      <c r="B21" s="24"/>
      <c r="C21" s="24"/>
      <c r="D21" s="29"/>
      <c r="E21" s="11" t="s">
        <v>52</v>
      </c>
      <c r="F21" s="18"/>
      <c r="G21" s="64"/>
      <c r="H21" s="64"/>
      <c r="I21" s="64"/>
      <c r="J21" s="15"/>
      <c r="K21" s="75"/>
      <c r="L21" s="67"/>
      <c r="M21" s="15"/>
      <c r="N21" s="15"/>
      <c r="O21" s="15"/>
      <c r="P21" s="1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row>
    <row r="22" spans="1:84" ht="26.25" customHeight="1" x14ac:dyDescent="0.25">
      <c r="A22" s="2">
        <f>IF(L22="","",COUNTA($L$8:$L22))</f>
        <v>6</v>
      </c>
      <c r="B22" s="24" t="s">
        <v>315</v>
      </c>
      <c r="C22" s="24" t="s">
        <v>20</v>
      </c>
      <c r="D22" s="29" t="s">
        <v>14</v>
      </c>
      <c r="E22" s="18" t="s">
        <v>53</v>
      </c>
      <c r="F22" s="18" t="s">
        <v>732</v>
      </c>
      <c r="G22" s="64" t="s">
        <v>44</v>
      </c>
      <c r="H22" s="64" t="s">
        <v>733</v>
      </c>
      <c r="I22" s="64" t="s">
        <v>642</v>
      </c>
      <c r="J22" s="15" t="s">
        <v>87</v>
      </c>
      <c r="K22" s="75"/>
      <c r="L22" s="66">
        <v>558</v>
      </c>
      <c r="M22" s="15">
        <v>950000</v>
      </c>
      <c r="N22" s="15" t="s">
        <v>616</v>
      </c>
      <c r="O22" s="15"/>
      <c r="P22" s="1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row>
    <row r="23" spans="1:84" ht="26.25" customHeight="1" x14ac:dyDescent="0.25">
      <c r="A23" s="2" t="str">
        <f>IF(L23="","",COUNTA($L$8:$L23))</f>
        <v/>
      </c>
      <c r="B23" s="24" t="s">
        <v>417</v>
      </c>
      <c r="C23" s="24"/>
      <c r="D23" s="29"/>
      <c r="E23" s="18" t="s">
        <v>244</v>
      </c>
      <c r="F23" s="18"/>
      <c r="G23" s="64" t="s">
        <v>44</v>
      </c>
      <c r="H23" s="64" t="s">
        <v>733</v>
      </c>
      <c r="I23" s="64" t="s">
        <v>642</v>
      </c>
      <c r="J23" s="15" t="s">
        <v>87</v>
      </c>
      <c r="K23" s="65">
        <v>50</v>
      </c>
      <c r="L23" s="67"/>
      <c r="M23" s="15">
        <v>950000</v>
      </c>
      <c r="N23" s="15" t="s">
        <v>616</v>
      </c>
      <c r="O23" s="15" t="s">
        <v>799</v>
      </c>
      <c r="P23" s="15" t="s">
        <v>800</v>
      </c>
      <c r="Q23" s="25">
        <v>20</v>
      </c>
      <c r="R23" s="25"/>
      <c r="S23" s="25"/>
      <c r="T23" s="25"/>
      <c r="U23" s="25"/>
      <c r="V23" s="25"/>
      <c r="W23" s="25"/>
      <c r="X23" s="25"/>
      <c r="Y23" s="25"/>
      <c r="Z23" s="25"/>
      <c r="AA23" s="25">
        <v>30</v>
      </c>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row>
    <row r="24" spans="1:84" ht="26.25" customHeight="1" x14ac:dyDescent="0.25">
      <c r="A24" s="2" t="str">
        <f>IF(L24="","",COUNTA($L$8:$L24))</f>
        <v/>
      </c>
      <c r="B24" s="24" t="s">
        <v>418</v>
      </c>
      <c r="C24" s="24"/>
      <c r="D24" s="29"/>
      <c r="E24" s="18" t="s">
        <v>245</v>
      </c>
      <c r="F24" s="18"/>
      <c r="G24" s="64" t="s">
        <v>44</v>
      </c>
      <c r="H24" s="64" t="s">
        <v>733</v>
      </c>
      <c r="I24" s="64" t="s">
        <v>642</v>
      </c>
      <c r="J24" s="15" t="s">
        <v>87</v>
      </c>
      <c r="K24" s="65">
        <v>103</v>
      </c>
      <c r="L24" s="67"/>
      <c r="M24" s="15">
        <v>950000</v>
      </c>
      <c r="N24" s="15" t="s">
        <v>616</v>
      </c>
      <c r="O24" s="15" t="s">
        <v>801</v>
      </c>
      <c r="P24" s="15" t="s">
        <v>802</v>
      </c>
      <c r="Q24" s="25">
        <v>100</v>
      </c>
      <c r="R24" s="25"/>
      <c r="S24" s="25"/>
      <c r="T24" s="25"/>
      <c r="U24" s="25"/>
      <c r="V24" s="25"/>
      <c r="W24" s="25"/>
      <c r="X24" s="25"/>
      <c r="Y24" s="25"/>
      <c r="Z24" s="25"/>
      <c r="AA24" s="25">
        <v>3</v>
      </c>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row>
    <row r="25" spans="1:84" ht="26.25" customHeight="1" x14ac:dyDescent="0.25">
      <c r="A25" s="2" t="str">
        <f>IF(L25="","",COUNTA($L$8:$L25))</f>
        <v/>
      </c>
      <c r="B25" s="24" t="s">
        <v>419</v>
      </c>
      <c r="C25" s="24"/>
      <c r="D25" s="29"/>
      <c r="E25" s="18" t="s">
        <v>246</v>
      </c>
      <c r="F25" s="18"/>
      <c r="G25" s="64" t="s">
        <v>44</v>
      </c>
      <c r="H25" s="64" t="s">
        <v>733</v>
      </c>
      <c r="I25" s="64" t="s">
        <v>642</v>
      </c>
      <c r="J25" s="15" t="s">
        <v>87</v>
      </c>
      <c r="K25" s="65">
        <v>280</v>
      </c>
      <c r="L25" s="67"/>
      <c r="M25" s="15">
        <v>950000</v>
      </c>
      <c r="N25" s="15" t="s">
        <v>616</v>
      </c>
      <c r="O25" s="15" t="s">
        <v>803</v>
      </c>
      <c r="P25" s="15" t="s">
        <v>804</v>
      </c>
      <c r="Q25" s="25">
        <v>100</v>
      </c>
      <c r="R25" s="25"/>
      <c r="S25" s="25"/>
      <c r="T25" s="25"/>
      <c r="U25" s="25"/>
      <c r="V25" s="25"/>
      <c r="W25" s="25"/>
      <c r="X25" s="25"/>
      <c r="Y25" s="25"/>
      <c r="Z25" s="25"/>
      <c r="AA25" s="25">
        <v>180</v>
      </c>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row>
    <row r="26" spans="1:84" ht="26.25" customHeight="1" x14ac:dyDescent="0.25">
      <c r="A26" s="2" t="str">
        <f>IF(L26="","",COUNTA($L$8:$L26))</f>
        <v/>
      </c>
      <c r="B26" s="24" t="s">
        <v>420</v>
      </c>
      <c r="C26" s="24"/>
      <c r="D26" s="29"/>
      <c r="E26" s="18" t="s">
        <v>247</v>
      </c>
      <c r="F26" s="18"/>
      <c r="G26" s="64" t="s">
        <v>44</v>
      </c>
      <c r="H26" s="64" t="s">
        <v>733</v>
      </c>
      <c r="I26" s="64" t="s">
        <v>642</v>
      </c>
      <c r="J26" s="15" t="s">
        <v>87</v>
      </c>
      <c r="K26" s="65">
        <v>20</v>
      </c>
      <c r="L26" s="67"/>
      <c r="M26" s="15">
        <v>950000</v>
      </c>
      <c r="N26" s="15" t="s">
        <v>616</v>
      </c>
      <c r="O26" s="15" t="s">
        <v>805</v>
      </c>
      <c r="P26" s="15" t="s">
        <v>806</v>
      </c>
      <c r="Q26" s="25">
        <v>20</v>
      </c>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row>
    <row r="27" spans="1:84" ht="26.25" customHeight="1" x14ac:dyDescent="0.25">
      <c r="A27" s="2" t="str">
        <f>IF(L27="","",COUNTA($L$8:$L27))</f>
        <v/>
      </c>
      <c r="B27" s="24" t="s">
        <v>421</v>
      </c>
      <c r="C27" s="24"/>
      <c r="D27" s="29"/>
      <c r="E27" s="18" t="s">
        <v>248</v>
      </c>
      <c r="F27" s="18"/>
      <c r="G27" s="64" t="s">
        <v>44</v>
      </c>
      <c r="H27" s="64" t="s">
        <v>733</v>
      </c>
      <c r="I27" s="64" t="s">
        <v>642</v>
      </c>
      <c r="J27" s="15" t="s">
        <v>87</v>
      </c>
      <c r="K27" s="65">
        <v>40</v>
      </c>
      <c r="L27" s="67"/>
      <c r="M27" s="15">
        <v>950000</v>
      </c>
      <c r="N27" s="15" t="s">
        <v>616</v>
      </c>
      <c r="O27" s="15" t="s">
        <v>807</v>
      </c>
      <c r="P27" s="15" t="s">
        <v>808</v>
      </c>
      <c r="Q27" s="25">
        <v>20</v>
      </c>
      <c r="R27" s="25"/>
      <c r="S27" s="25"/>
      <c r="T27" s="25"/>
      <c r="U27" s="25"/>
      <c r="V27" s="25"/>
      <c r="W27" s="25"/>
      <c r="X27" s="25"/>
      <c r="Y27" s="25"/>
      <c r="Z27" s="25"/>
      <c r="AA27" s="25">
        <v>20</v>
      </c>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row>
    <row r="28" spans="1:84" ht="26.25" customHeight="1" x14ac:dyDescent="0.25">
      <c r="A28" s="2" t="str">
        <f>IF(L28="","",COUNTA($L$8:$L28))</f>
        <v/>
      </c>
      <c r="B28" s="24" t="s">
        <v>422</v>
      </c>
      <c r="C28" s="24"/>
      <c r="D28" s="29"/>
      <c r="E28" s="18" t="s">
        <v>249</v>
      </c>
      <c r="F28" s="18"/>
      <c r="G28" s="64" t="s">
        <v>44</v>
      </c>
      <c r="H28" s="64" t="s">
        <v>733</v>
      </c>
      <c r="I28" s="64" t="s">
        <v>642</v>
      </c>
      <c r="J28" s="15" t="s">
        <v>87</v>
      </c>
      <c r="K28" s="65">
        <v>65</v>
      </c>
      <c r="L28" s="67"/>
      <c r="M28" s="15">
        <v>950000</v>
      </c>
      <c r="N28" s="15" t="s">
        <v>616</v>
      </c>
      <c r="O28" s="15" t="s">
        <v>809</v>
      </c>
      <c r="P28" s="15" t="s">
        <v>810</v>
      </c>
      <c r="Q28" s="25">
        <v>50</v>
      </c>
      <c r="R28" s="25"/>
      <c r="S28" s="25"/>
      <c r="T28" s="25"/>
      <c r="U28" s="25"/>
      <c r="V28" s="25"/>
      <c r="W28" s="25"/>
      <c r="X28" s="25"/>
      <c r="Y28" s="25"/>
      <c r="Z28" s="25"/>
      <c r="AA28" s="25">
        <v>15</v>
      </c>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row>
    <row r="29" spans="1:84" ht="26.25" customHeight="1" x14ac:dyDescent="0.25">
      <c r="A29" s="2">
        <f>IF(L29="","",COUNTA($L$8:$L29))</f>
        <v>7</v>
      </c>
      <c r="B29" s="24" t="s">
        <v>17</v>
      </c>
      <c r="C29" s="24" t="s">
        <v>21</v>
      </c>
      <c r="D29" s="29" t="s">
        <v>14</v>
      </c>
      <c r="E29" s="18" t="s">
        <v>54</v>
      </c>
      <c r="F29" s="18" t="s">
        <v>734</v>
      </c>
      <c r="G29" s="64" t="s">
        <v>44</v>
      </c>
      <c r="H29" s="64" t="s">
        <v>625</v>
      </c>
      <c r="I29" s="64" t="s">
        <v>626</v>
      </c>
      <c r="J29" s="15" t="s">
        <v>87</v>
      </c>
      <c r="K29" s="75"/>
      <c r="L29" s="66">
        <v>200</v>
      </c>
      <c r="M29" s="15">
        <v>1980000</v>
      </c>
      <c r="N29" s="15" t="s">
        <v>616</v>
      </c>
      <c r="O29" s="15"/>
      <c r="P29" s="1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row>
    <row r="30" spans="1:84" ht="26.25" customHeight="1" x14ac:dyDescent="0.25">
      <c r="A30" s="2" t="str">
        <f>IF(L30="","",COUNTA($L$8:$L30))</f>
        <v/>
      </c>
      <c r="B30" s="24" t="s">
        <v>324</v>
      </c>
      <c r="C30" s="24"/>
      <c r="D30" s="29"/>
      <c r="E30" s="18" t="s">
        <v>250</v>
      </c>
      <c r="F30" s="18"/>
      <c r="G30" s="64" t="s">
        <v>44</v>
      </c>
      <c r="H30" s="64" t="s">
        <v>625</v>
      </c>
      <c r="I30" s="64" t="s">
        <v>626</v>
      </c>
      <c r="J30" s="15" t="s">
        <v>87</v>
      </c>
      <c r="K30" s="65">
        <v>30</v>
      </c>
      <c r="L30" s="67"/>
      <c r="M30" s="15">
        <v>1980000</v>
      </c>
      <c r="N30" s="15" t="s">
        <v>616</v>
      </c>
      <c r="O30" s="15" t="s">
        <v>811</v>
      </c>
      <c r="P30" s="15" t="s">
        <v>812</v>
      </c>
      <c r="Q30" s="25">
        <v>30</v>
      </c>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row>
    <row r="31" spans="1:84" ht="26.25" customHeight="1" x14ac:dyDescent="0.25">
      <c r="A31" s="2" t="str">
        <f>IF(L31="","",COUNTA($L$8:$L31))</f>
        <v/>
      </c>
      <c r="B31" s="24" t="s">
        <v>325</v>
      </c>
      <c r="C31" s="24"/>
      <c r="D31" s="29"/>
      <c r="E31" s="18" t="s">
        <v>251</v>
      </c>
      <c r="F31" s="18"/>
      <c r="G31" s="64" t="s">
        <v>44</v>
      </c>
      <c r="H31" s="64" t="s">
        <v>625</v>
      </c>
      <c r="I31" s="64" t="s">
        <v>626</v>
      </c>
      <c r="J31" s="15" t="s">
        <v>87</v>
      </c>
      <c r="K31" s="65">
        <v>70</v>
      </c>
      <c r="L31" s="67"/>
      <c r="M31" s="15">
        <v>1980000</v>
      </c>
      <c r="N31" s="15" t="s">
        <v>616</v>
      </c>
      <c r="O31" s="15" t="s">
        <v>813</v>
      </c>
      <c r="P31" s="15" t="s">
        <v>814</v>
      </c>
      <c r="Q31" s="25">
        <v>70</v>
      </c>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row>
    <row r="32" spans="1:84" ht="26.25" customHeight="1" x14ac:dyDescent="0.25">
      <c r="A32" s="2" t="str">
        <f>IF(L32="","",COUNTA($L$8:$L32))</f>
        <v/>
      </c>
      <c r="B32" s="24" t="s">
        <v>326</v>
      </c>
      <c r="C32" s="24"/>
      <c r="D32" s="29"/>
      <c r="E32" s="18" t="s">
        <v>252</v>
      </c>
      <c r="F32" s="18"/>
      <c r="G32" s="64" t="s">
        <v>44</v>
      </c>
      <c r="H32" s="64" t="s">
        <v>625</v>
      </c>
      <c r="I32" s="64" t="s">
        <v>626</v>
      </c>
      <c r="J32" s="15" t="s">
        <v>87</v>
      </c>
      <c r="K32" s="65">
        <v>30</v>
      </c>
      <c r="L32" s="67"/>
      <c r="M32" s="15">
        <v>1980000</v>
      </c>
      <c r="N32" s="15" t="s">
        <v>616</v>
      </c>
      <c r="O32" s="15" t="s">
        <v>815</v>
      </c>
      <c r="P32" s="15" t="s">
        <v>816</v>
      </c>
      <c r="Q32" s="25">
        <v>30</v>
      </c>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row>
    <row r="33" spans="1:84" ht="26.25" customHeight="1" x14ac:dyDescent="0.25">
      <c r="A33" s="2" t="str">
        <f>IF(L33="","",COUNTA($L$8:$L33))</f>
        <v/>
      </c>
      <c r="B33" s="24" t="s">
        <v>423</v>
      </c>
      <c r="C33" s="24"/>
      <c r="D33" s="29"/>
      <c r="E33" s="18" t="s">
        <v>253</v>
      </c>
      <c r="F33" s="18"/>
      <c r="G33" s="64" t="s">
        <v>44</v>
      </c>
      <c r="H33" s="64" t="s">
        <v>625</v>
      </c>
      <c r="I33" s="64" t="s">
        <v>626</v>
      </c>
      <c r="J33" s="15" t="s">
        <v>87</v>
      </c>
      <c r="K33" s="65">
        <v>70</v>
      </c>
      <c r="L33" s="67"/>
      <c r="M33" s="15">
        <v>1980000</v>
      </c>
      <c r="N33" s="15" t="s">
        <v>616</v>
      </c>
      <c r="O33" s="15" t="s">
        <v>817</v>
      </c>
      <c r="P33" s="15" t="s">
        <v>818</v>
      </c>
      <c r="Q33" s="25">
        <v>70</v>
      </c>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c r="CB33" s="25"/>
      <c r="CC33" s="25"/>
      <c r="CD33" s="25"/>
      <c r="CE33" s="25"/>
      <c r="CF33" s="25"/>
    </row>
    <row r="34" spans="1:84" ht="26.25" customHeight="1" x14ac:dyDescent="0.25">
      <c r="A34" s="2">
        <f>IF(L34="","",COUNTA($L$8:$L34))</f>
        <v>8</v>
      </c>
      <c r="B34" s="24" t="s">
        <v>18</v>
      </c>
      <c r="C34" s="24" t="s">
        <v>22</v>
      </c>
      <c r="D34" s="29" t="s">
        <v>14</v>
      </c>
      <c r="E34" s="18" t="s">
        <v>55</v>
      </c>
      <c r="F34" s="18" t="s">
        <v>734</v>
      </c>
      <c r="G34" s="64" t="s">
        <v>44</v>
      </c>
      <c r="H34" s="64" t="s">
        <v>633</v>
      </c>
      <c r="I34" s="64" t="s">
        <v>626</v>
      </c>
      <c r="J34" s="15" t="s">
        <v>87</v>
      </c>
      <c r="K34" s="75"/>
      <c r="L34" s="66">
        <v>100</v>
      </c>
      <c r="M34" s="15">
        <v>1980000</v>
      </c>
      <c r="N34" s="15" t="s">
        <v>616</v>
      </c>
      <c r="O34" s="15"/>
      <c r="P34" s="1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row>
    <row r="35" spans="1:84" ht="26.25" customHeight="1" x14ac:dyDescent="0.25">
      <c r="A35" s="2" t="str">
        <f>IF(L35="","",COUNTA($L$8:$L35))</f>
        <v/>
      </c>
      <c r="B35" s="24" t="s">
        <v>424</v>
      </c>
      <c r="C35" s="24"/>
      <c r="D35" s="29"/>
      <c r="E35" s="17" t="s">
        <v>254</v>
      </c>
      <c r="F35" s="18" t="s">
        <v>734</v>
      </c>
      <c r="G35" s="64" t="s">
        <v>44</v>
      </c>
      <c r="H35" s="64" t="s">
        <v>633</v>
      </c>
      <c r="I35" s="64" t="s">
        <v>626</v>
      </c>
      <c r="J35" s="15" t="s">
        <v>87</v>
      </c>
      <c r="K35" s="65">
        <v>100</v>
      </c>
      <c r="L35" s="67"/>
      <c r="M35" s="15">
        <v>1980000</v>
      </c>
      <c r="N35" s="15" t="s">
        <v>616</v>
      </c>
      <c r="O35" s="15" t="s">
        <v>813</v>
      </c>
      <c r="P35" s="15" t="s">
        <v>814</v>
      </c>
      <c r="Q35" s="25">
        <v>100</v>
      </c>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row>
    <row r="36" spans="1:84" ht="33.75" customHeight="1" x14ac:dyDescent="0.25">
      <c r="A36" s="2" t="str">
        <f>IF(L36="","",COUNTA($L$8:$L36))</f>
        <v/>
      </c>
      <c r="B36" s="24"/>
      <c r="C36" s="24"/>
      <c r="D36" s="29"/>
      <c r="E36" s="11" t="s">
        <v>56</v>
      </c>
      <c r="F36" s="18"/>
      <c r="G36" s="64"/>
      <c r="H36" s="64"/>
      <c r="I36" s="64"/>
      <c r="J36" s="15"/>
      <c r="K36" s="75"/>
      <c r="L36" s="67"/>
      <c r="M36" s="15"/>
      <c r="N36" s="15"/>
      <c r="O36" s="15"/>
      <c r="P36" s="1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row>
    <row r="37" spans="1:84" ht="33.75" customHeight="1" x14ac:dyDescent="0.25">
      <c r="A37" s="2" t="str">
        <f>IF(L37="","",COUNTA($L$8:$L37))</f>
        <v/>
      </c>
      <c r="B37" s="24"/>
      <c r="C37" s="24"/>
      <c r="D37" s="29"/>
      <c r="E37" s="11" t="s">
        <v>57</v>
      </c>
      <c r="F37" s="18"/>
      <c r="G37" s="64"/>
      <c r="H37" s="64"/>
      <c r="I37" s="64"/>
      <c r="J37" s="15"/>
      <c r="K37" s="75"/>
      <c r="L37" s="67"/>
      <c r="M37" s="15"/>
      <c r="N37" s="15"/>
      <c r="O37" s="15"/>
      <c r="P37" s="1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row>
    <row r="38" spans="1:84" ht="26.25" customHeight="1" x14ac:dyDescent="0.25">
      <c r="A38" s="2">
        <f>IF(L38="","",COUNTA($L$8:$L38))</f>
        <v>9</v>
      </c>
      <c r="B38" s="24" t="s">
        <v>24</v>
      </c>
      <c r="C38" s="24" t="s">
        <v>27</v>
      </c>
      <c r="D38" s="29" t="s">
        <v>23</v>
      </c>
      <c r="E38" s="18" t="s">
        <v>58</v>
      </c>
      <c r="F38" s="18" t="s">
        <v>735</v>
      </c>
      <c r="G38" s="64" t="s">
        <v>44</v>
      </c>
      <c r="H38" s="64" t="s">
        <v>628</v>
      </c>
      <c r="I38" s="64" t="s">
        <v>629</v>
      </c>
      <c r="J38" s="15" t="s">
        <v>91</v>
      </c>
      <c r="K38" s="65">
        <v>23455</v>
      </c>
      <c r="L38" s="66">
        <v>23455</v>
      </c>
      <c r="M38" s="15">
        <v>81000</v>
      </c>
      <c r="N38" s="15" t="s">
        <v>630</v>
      </c>
      <c r="O38" s="15">
        <v>17241349</v>
      </c>
      <c r="P38" s="15"/>
      <c r="Q38" s="25"/>
      <c r="R38" s="25"/>
      <c r="S38" s="25"/>
      <c r="T38" s="25"/>
      <c r="U38" s="25">
        <v>480</v>
      </c>
      <c r="V38" s="25"/>
      <c r="W38" s="25"/>
      <c r="X38" s="25">
        <v>12000</v>
      </c>
      <c r="Y38" s="25"/>
      <c r="Z38" s="25"/>
      <c r="AA38" s="25"/>
      <c r="AB38" s="25">
        <v>1500</v>
      </c>
      <c r="AC38" s="25"/>
      <c r="AD38" s="25">
        <v>120</v>
      </c>
      <c r="AE38" s="25">
        <v>720</v>
      </c>
      <c r="AF38" s="25"/>
      <c r="AG38" s="25"/>
      <c r="AH38" s="25"/>
      <c r="AI38" s="25">
        <v>600</v>
      </c>
      <c r="AJ38" s="25">
        <v>280</v>
      </c>
      <c r="AK38" s="25"/>
      <c r="AL38" s="25">
        <v>600</v>
      </c>
      <c r="AM38" s="25">
        <v>195</v>
      </c>
      <c r="AN38" s="25"/>
      <c r="AO38" s="25">
        <v>100</v>
      </c>
      <c r="AP38" s="25">
        <v>500</v>
      </c>
      <c r="AQ38" s="25">
        <v>400</v>
      </c>
      <c r="AR38" s="25"/>
      <c r="AS38" s="25">
        <v>100</v>
      </c>
      <c r="AT38" s="25">
        <v>1500</v>
      </c>
      <c r="AU38" s="25"/>
      <c r="AV38" s="25">
        <v>800</v>
      </c>
      <c r="AW38" s="25">
        <v>500</v>
      </c>
      <c r="AX38" s="25">
        <v>1200</v>
      </c>
      <c r="AY38" s="25">
        <v>180</v>
      </c>
      <c r="AZ38" s="25">
        <v>480</v>
      </c>
      <c r="BA38" s="25">
        <v>700</v>
      </c>
      <c r="BB38" s="25">
        <v>500</v>
      </c>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row>
    <row r="39" spans="1:84" ht="26.25" customHeight="1" x14ac:dyDescent="0.25">
      <c r="A39" s="2">
        <f>IF(L39="","",COUNTA($L$8:$L39))</f>
        <v>10</v>
      </c>
      <c r="B39" s="24" t="s">
        <v>25</v>
      </c>
      <c r="C39" s="24" t="s">
        <v>28</v>
      </c>
      <c r="D39" s="29" t="s">
        <v>23</v>
      </c>
      <c r="E39" s="18" t="s">
        <v>59</v>
      </c>
      <c r="F39" s="18" t="s">
        <v>736</v>
      </c>
      <c r="G39" s="64" t="s">
        <v>44</v>
      </c>
      <c r="H39" s="64" t="s">
        <v>628</v>
      </c>
      <c r="I39" s="64" t="s">
        <v>629</v>
      </c>
      <c r="J39" s="15" t="s">
        <v>91</v>
      </c>
      <c r="K39" s="65">
        <v>3078</v>
      </c>
      <c r="L39" s="66">
        <v>3078</v>
      </c>
      <c r="M39" s="15">
        <v>81500</v>
      </c>
      <c r="N39" s="15" t="s">
        <v>630</v>
      </c>
      <c r="O39" s="15">
        <v>17241209</v>
      </c>
      <c r="P39" s="15"/>
      <c r="Q39" s="25"/>
      <c r="R39" s="25"/>
      <c r="S39" s="25"/>
      <c r="T39" s="25"/>
      <c r="U39" s="25">
        <v>120</v>
      </c>
      <c r="V39" s="25"/>
      <c r="W39" s="25"/>
      <c r="X39" s="25"/>
      <c r="Y39" s="25"/>
      <c r="Z39" s="25"/>
      <c r="AA39" s="25"/>
      <c r="AB39" s="25"/>
      <c r="AC39" s="25"/>
      <c r="AD39" s="25"/>
      <c r="AE39" s="25">
        <v>240</v>
      </c>
      <c r="AF39" s="25"/>
      <c r="AG39" s="25">
        <v>400</v>
      </c>
      <c r="AH39" s="25"/>
      <c r="AI39" s="25">
        <v>80</v>
      </c>
      <c r="AJ39" s="25">
        <v>160</v>
      </c>
      <c r="AK39" s="25"/>
      <c r="AL39" s="25"/>
      <c r="AM39" s="25">
        <v>78</v>
      </c>
      <c r="AN39" s="25"/>
      <c r="AO39" s="25">
        <v>200</v>
      </c>
      <c r="AP39" s="25"/>
      <c r="AQ39" s="25">
        <v>400</v>
      </c>
      <c r="AR39" s="25"/>
      <c r="AS39" s="25">
        <v>80</v>
      </c>
      <c r="AT39" s="25"/>
      <c r="AU39" s="25"/>
      <c r="AV39" s="25">
        <v>800</v>
      </c>
      <c r="AW39" s="25"/>
      <c r="AX39" s="25">
        <v>300</v>
      </c>
      <c r="AY39" s="25">
        <v>120</v>
      </c>
      <c r="AZ39" s="25"/>
      <c r="BA39" s="25"/>
      <c r="BB39" s="25">
        <v>100</v>
      </c>
      <c r="BC39" s="25"/>
      <c r="BD39" s="25"/>
      <c r="BE39" s="25"/>
      <c r="BF39" s="25"/>
      <c r="BG39" s="25"/>
      <c r="BH39" s="25"/>
      <c r="BI39" s="25"/>
      <c r="BJ39" s="25"/>
      <c r="BK39" s="25"/>
      <c r="BL39" s="25"/>
      <c r="BM39" s="25"/>
      <c r="BN39" s="25"/>
      <c r="BO39" s="25"/>
      <c r="BP39" s="25"/>
      <c r="BQ39" s="25"/>
      <c r="BR39" s="25"/>
      <c r="BS39" s="25"/>
      <c r="BT39" s="25"/>
      <c r="BU39" s="25"/>
      <c r="BV39" s="25"/>
      <c r="BW39" s="25"/>
      <c r="BX39" s="25"/>
      <c r="BY39" s="25"/>
      <c r="BZ39" s="25"/>
      <c r="CA39" s="25"/>
      <c r="CB39" s="25"/>
      <c r="CC39" s="25"/>
      <c r="CD39" s="25"/>
      <c r="CE39" s="25"/>
      <c r="CF39" s="25"/>
    </row>
    <row r="40" spans="1:84" ht="26.25" customHeight="1" x14ac:dyDescent="0.25">
      <c r="A40" s="2">
        <f>IF(L40="","",COUNTA($L$8:$L40))</f>
        <v>11</v>
      </c>
      <c r="B40" s="24" t="s">
        <v>26</v>
      </c>
      <c r="C40" s="24" t="s">
        <v>29</v>
      </c>
      <c r="D40" s="29" t="s">
        <v>23</v>
      </c>
      <c r="E40" s="18" t="s">
        <v>60</v>
      </c>
      <c r="F40" s="18" t="s">
        <v>737</v>
      </c>
      <c r="G40" s="64" t="s">
        <v>44</v>
      </c>
      <c r="H40" s="64" t="s">
        <v>628</v>
      </c>
      <c r="I40" s="64" t="s">
        <v>629</v>
      </c>
      <c r="J40" s="15" t="s">
        <v>91</v>
      </c>
      <c r="K40" s="65">
        <v>11080</v>
      </c>
      <c r="L40" s="66">
        <v>11080</v>
      </c>
      <c r="M40" s="15">
        <v>81500</v>
      </c>
      <c r="N40" s="15" t="s">
        <v>630</v>
      </c>
      <c r="O40" s="15">
        <v>17241135</v>
      </c>
      <c r="P40" s="15"/>
      <c r="Q40" s="25">
        <v>9000</v>
      </c>
      <c r="R40" s="25">
        <v>36</v>
      </c>
      <c r="S40" s="25"/>
      <c r="T40" s="25"/>
      <c r="U40" s="25">
        <v>600</v>
      </c>
      <c r="V40" s="25"/>
      <c r="W40" s="25"/>
      <c r="X40" s="25"/>
      <c r="Y40" s="25"/>
      <c r="Z40" s="25"/>
      <c r="AA40" s="25"/>
      <c r="AB40" s="25">
        <v>170</v>
      </c>
      <c r="AC40" s="25">
        <v>30</v>
      </c>
      <c r="AD40" s="25">
        <v>200</v>
      </c>
      <c r="AE40" s="25"/>
      <c r="AF40" s="25"/>
      <c r="AG40" s="25">
        <v>50</v>
      </c>
      <c r="AH40" s="25"/>
      <c r="AI40" s="25">
        <v>100</v>
      </c>
      <c r="AJ40" s="25">
        <v>140</v>
      </c>
      <c r="AK40" s="25"/>
      <c r="AL40" s="25">
        <v>100</v>
      </c>
      <c r="AM40" s="25">
        <v>78</v>
      </c>
      <c r="AN40" s="25"/>
      <c r="AO40" s="25">
        <v>100</v>
      </c>
      <c r="AP40" s="25"/>
      <c r="AQ40" s="25"/>
      <c r="AR40" s="25"/>
      <c r="AS40" s="25"/>
      <c r="AT40" s="25"/>
      <c r="AU40" s="25"/>
      <c r="AV40" s="25">
        <v>80</v>
      </c>
      <c r="AW40" s="25"/>
      <c r="AX40" s="25">
        <v>240</v>
      </c>
      <c r="AY40" s="25">
        <v>120</v>
      </c>
      <c r="AZ40" s="25">
        <v>36</v>
      </c>
      <c r="BA40" s="25"/>
      <c r="BB40" s="25"/>
      <c r="BC40" s="25"/>
      <c r="BD40" s="25"/>
      <c r="BE40" s="25"/>
      <c r="BF40" s="25"/>
      <c r="BG40" s="25"/>
      <c r="BH40" s="25"/>
      <c r="BI40" s="25"/>
      <c r="BJ40" s="25"/>
      <c r="BK40" s="25"/>
      <c r="BL40" s="25"/>
      <c r="BM40" s="25"/>
      <c r="BN40" s="25"/>
      <c r="BO40" s="25"/>
      <c r="BP40" s="25"/>
      <c r="BQ40" s="25"/>
      <c r="BR40" s="25"/>
      <c r="BS40" s="25"/>
      <c r="BT40" s="25"/>
      <c r="BU40" s="25"/>
      <c r="BV40" s="25"/>
      <c r="BW40" s="25"/>
      <c r="BX40" s="25"/>
      <c r="BY40" s="25"/>
      <c r="BZ40" s="25"/>
      <c r="CA40" s="25"/>
      <c r="CB40" s="25"/>
      <c r="CC40" s="25"/>
      <c r="CD40" s="25"/>
      <c r="CE40" s="25"/>
      <c r="CF40" s="25"/>
    </row>
    <row r="41" spans="1:84" ht="26.25" customHeight="1" x14ac:dyDescent="0.25">
      <c r="A41" s="2" t="str">
        <f>IF(L41="","",COUNTA($L$8:$L41))</f>
        <v/>
      </c>
      <c r="B41" s="24"/>
      <c r="C41" s="24"/>
      <c r="D41" s="29"/>
      <c r="E41" s="11" t="s">
        <v>62</v>
      </c>
      <c r="F41" s="18"/>
      <c r="G41" s="64"/>
      <c r="H41" s="64"/>
      <c r="I41" s="64"/>
      <c r="J41" s="15"/>
      <c r="K41" s="75"/>
      <c r="L41" s="67"/>
      <c r="M41" s="15"/>
      <c r="N41" s="15"/>
      <c r="O41" s="15"/>
      <c r="P41" s="1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c r="CD41" s="25"/>
      <c r="CE41" s="25"/>
      <c r="CF41" s="25"/>
    </row>
    <row r="42" spans="1:84" ht="26.25" customHeight="1" x14ac:dyDescent="0.25">
      <c r="A42" s="2" t="str">
        <f>IF(L42="","",COUNTA($L$8:$L42))</f>
        <v/>
      </c>
      <c r="B42" s="24"/>
      <c r="C42" s="24"/>
      <c r="D42" s="29"/>
      <c r="E42" s="11" t="s">
        <v>63</v>
      </c>
      <c r="F42" s="18"/>
      <c r="G42" s="64"/>
      <c r="H42" s="64"/>
      <c r="I42" s="64"/>
      <c r="J42" s="15"/>
      <c r="K42" s="75"/>
      <c r="L42" s="67"/>
      <c r="M42" s="15"/>
      <c r="N42" s="15"/>
      <c r="O42" s="15"/>
      <c r="P42" s="1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row>
    <row r="43" spans="1:84" ht="26.25" customHeight="1" x14ac:dyDescent="0.25">
      <c r="A43" s="2">
        <f>IF(L43="","",COUNTA($L$8:$L43))</f>
        <v>12</v>
      </c>
      <c r="B43" s="24" t="s">
        <v>316</v>
      </c>
      <c r="C43" s="24" t="s">
        <v>319</v>
      </c>
      <c r="D43" s="29" t="s">
        <v>30</v>
      </c>
      <c r="E43" s="18" t="s">
        <v>64</v>
      </c>
      <c r="F43" s="18" t="s">
        <v>738</v>
      </c>
      <c r="G43" s="64" t="s">
        <v>44</v>
      </c>
      <c r="H43" s="64" t="s">
        <v>625</v>
      </c>
      <c r="I43" s="64" t="s">
        <v>739</v>
      </c>
      <c r="J43" s="15" t="s">
        <v>87</v>
      </c>
      <c r="K43" s="65">
        <v>130</v>
      </c>
      <c r="L43" s="66">
        <v>130</v>
      </c>
      <c r="M43" s="15">
        <v>2990000</v>
      </c>
      <c r="N43" s="15" t="s">
        <v>616</v>
      </c>
      <c r="O43" s="15" t="s">
        <v>819</v>
      </c>
      <c r="P43" s="15" t="s">
        <v>820</v>
      </c>
      <c r="Q43" s="25">
        <v>100</v>
      </c>
      <c r="R43" s="25"/>
      <c r="S43" s="25"/>
      <c r="T43" s="25"/>
      <c r="U43" s="25"/>
      <c r="V43" s="25"/>
      <c r="W43" s="25"/>
      <c r="X43" s="25"/>
      <c r="Y43" s="25"/>
      <c r="Z43" s="25"/>
      <c r="AA43" s="25"/>
      <c r="AB43" s="25"/>
      <c r="AC43" s="25"/>
      <c r="AD43" s="25"/>
      <c r="AE43" s="25"/>
      <c r="AF43" s="25"/>
      <c r="AG43" s="25">
        <v>2</v>
      </c>
      <c r="AH43" s="25"/>
      <c r="AI43" s="25">
        <v>3</v>
      </c>
      <c r="AJ43" s="25"/>
      <c r="AK43" s="25"/>
      <c r="AL43" s="25">
        <v>5</v>
      </c>
      <c r="AM43" s="25"/>
      <c r="AN43" s="25"/>
      <c r="AO43" s="25"/>
      <c r="AP43" s="25"/>
      <c r="AQ43" s="25"/>
      <c r="AR43" s="25"/>
      <c r="AS43" s="25"/>
      <c r="AT43" s="25"/>
      <c r="AU43" s="25">
        <v>20</v>
      </c>
      <c r="AV43" s="25"/>
      <c r="AW43" s="25"/>
      <c r="AX43" s="25"/>
      <c r="AY43" s="25"/>
      <c r="AZ43" s="25"/>
      <c r="BA43" s="25"/>
      <c r="BB43" s="25"/>
      <c r="BC43" s="25"/>
      <c r="BD43" s="25"/>
      <c r="BE43" s="25"/>
      <c r="BF43" s="25"/>
      <c r="BG43" s="25"/>
      <c r="BH43" s="25"/>
      <c r="BI43" s="25"/>
      <c r="BJ43" s="25"/>
      <c r="BK43" s="25"/>
      <c r="BL43" s="25"/>
      <c r="BM43" s="25"/>
      <c r="BN43" s="25"/>
      <c r="BO43" s="25"/>
      <c r="BP43" s="25"/>
      <c r="BQ43" s="25"/>
      <c r="BR43" s="25"/>
      <c r="BS43" s="25"/>
      <c r="BT43" s="25"/>
      <c r="BU43" s="25"/>
      <c r="BV43" s="25"/>
      <c r="BW43" s="25"/>
      <c r="BX43" s="25"/>
      <c r="BY43" s="25"/>
      <c r="BZ43" s="25"/>
      <c r="CA43" s="25"/>
      <c r="CB43" s="25"/>
      <c r="CC43" s="25"/>
      <c r="CD43" s="25"/>
      <c r="CE43" s="25"/>
      <c r="CF43" s="25"/>
    </row>
    <row r="44" spans="1:84" ht="26.25" customHeight="1" x14ac:dyDescent="0.25">
      <c r="A44" s="2" t="str">
        <f>IF(L44="","",COUNTA($L$8:$L44))</f>
        <v/>
      </c>
      <c r="B44" s="24"/>
      <c r="C44" s="24"/>
      <c r="D44" s="29"/>
      <c r="E44" s="11" t="s">
        <v>65</v>
      </c>
      <c r="F44" s="18"/>
      <c r="G44" s="64"/>
      <c r="H44" s="64"/>
      <c r="I44" s="64"/>
      <c r="J44" s="15"/>
      <c r="K44" s="75"/>
      <c r="L44" s="67"/>
      <c r="M44" s="15"/>
      <c r="N44" s="15"/>
      <c r="O44" s="15"/>
      <c r="P44" s="1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row>
    <row r="45" spans="1:84" ht="26.25" customHeight="1" x14ac:dyDescent="0.25">
      <c r="A45" s="2">
        <f>IF(L45="","",COUNTA($L$8:$L45))</f>
        <v>13</v>
      </c>
      <c r="B45" s="24" t="s">
        <v>317</v>
      </c>
      <c r="C45" s="24" t="s">
        <v>322</v>
      </c>
      <c r="D45" s="29" t="s">
        <v>32</v>
      </c>
      <c r="E45" s="18" t="s">
        <v>66</v>
      </c>
      <c r="F45" s="18" t="s">
        <v>66</v>
      </c>
      <c r="G45" s="64" t="s">
        <v>44</v>
      </c>
      <c r="H45" s="64" t="s">
        <v>644</v>
      </c>
      <c r="I45" s="64" t="s">
        <v>740</v>
      </c>
      <c r="J45" s="15" t="s">
        <v>88</v>
      </c>
      <c r="K45" s="65">
        <v>12</v>
      </c>
      <c r="L45" s="66">
        <v>12</v>
      </c>
      <c r="M45" s="15">
        <v>63000000</v>
      </c>
      <c r="N45" s="15" t="s">
        <v>627</v>
      </c>
      <c r="O45" s="15">
        <v>0</v>
      </c>
      <c r="P45" s="15" t="s">
        <v>785</v>
      </c>
      <c r="Q45" s="25">
        <v>10</v>
      </c>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v>2</v>
      </c>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row>
    <row r="46" spans="1:84" ht="26.25" customHeight="1" x14ac:dyDescent="0.25">
      <c r="A46" s="2">
        <f>IF(L46="","",COUNTA($L$8:$L46))</f>
        <v>14</v>
      </c>
      <c r="B46" s="24" t="s">
        <v>318</v>
      </c>
      <c r="C46" s="24" t="s">
        <v>544</v>
      </c>
      <c r="D46" s="29" t="s">
        <v>33</v>
      </c>
      <c r="E46" s="18" t="s">
        <v>256</v>
      </c>
      <c r="F46" s="18" t="s">
        <v>741</v>
      </c>
      <c r="G46" s="64" t="s">
        <v>44</v>
      </c>
      <c r="H46" s="64" t="s">
        <v>637</v>
      </c>
      <c r="I46" s="64" t="s">
        <v>639</v>
      </c>
      <c r="J46" s="15" t="s">
        <v>92</v>
      </c>
      <c r="K46" s="65">
        <v>29</v>
      </c>
      <c r="L46" s="66">
        <v>29</v>
      </c>
      <c r="M46" s="15">
        <v>65500000</v>
      </c>
      <c r="N46" s="15" t="s">
        <v>616</v>
      </c>
      <c r="O46" s="15" t="s">
        <v>821</v>
      </c>
      <c r="P46" s="15" t="s">
        <v>822</v>
      </c>
      <c r="Q46" s="25">
        <v>20</v>
      </c>
      <c r="R46" s="25"/>
      <c r="S46" s="25"/>
      <c r="T46" s="25"/>
      <c r="U46" s="25"/>
      <c r="V46" s="25"/>
      <c r="W46" s="25"/>
      <c r="X46" s="25"/>
      <c r="Y46" s="25"/>
      <c r="Z46" s="25"/>
      <c r="AA46" s="25"/>
      <c r="AB46" s="25">
        <v>4</v>
      </c>
      <c r="AC46" s="25"/>
      <c r="AD46" s="25"/>
      <c r="AE46" s="25"/>
      <c r="AF46" s="25"/>
      <c r="AG46" s="25"/>
      <c r="AH46" s="25">
        <v>3</v>
      </c>
      <c r="AI46" s="25"/>
      <c r="AJ46" s="25"/>
      <c r="AK46" s="25"/>
      <c r="AL46" s="25"/>
      <c r="AM46" s="25"/>
      <c r="AN46" s="25"/>
      <c r="AO46" s="25"/>
      <c r="AP46" s="25">
        <v>2</v>
      </c>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row>
    <row r="47" spans="1:84" ht="26.25" customHeight="1" x14ac:dyDescent="0.25">
      <c r="A47" s="2">
        <f>IF(L47="","",COUNTA($L$8:$L47))</f>
        <v>15</v>
      </c>
      <c r="B47" s="24" t="s">
        <v>320</v>
      </c>
      <c r="C47" s="24" t="s">
        <v>323</v>
      </c>
      <c r="D47" s="29" t="s">
        <v>33</v>
      </c>
      <c r="E47" s="18" t="s">
        <v>67</v>
      </c>
      <c r="F47" s="18" t="s">
        <v>742</v>
      </c>
      <c r="G47" s="64" t="s">
        <v>44</v>
      </c>
      <c r="H47" s="64" t="s">
        <v>637</v>
      </c>
      <c r="I47" s="64" t="s">
        <v>638</v>
      </c>
      <c r="J47" s="15" t="s">
        <v>88</v>
      </c>
      <c r="K47" s="65">
        <v>30</v>
      </c>
      <c r="L47" s="66">
        <v>30</v>
      </c>
      <c r="M47" s="15">
        <v>70000000</v>
      </c>
      <c r="N47" s="15" t="s">
        <v>616</v>
      </c>
      <c r="O47" s="15" t="s">
        <v>823</v>
      </c>
      <c r="P47" s="15" t="s">
        <v>824</v>
      </c>
      <c r="Q47" s="25">
        <v>30</v>
      </c>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row>
    <row r="48" spans="1:84" ht="26.25" customHeight="1" x14ac:dyDescent="0.25">
      <c r="A48" s="2">
        <f>IF(L48="","",COUNTA($L$8:$L48))</f>
        <v>16</v>
      </c>
      <c r="B48" s="24" t="s">
        <v>321</v>
      </c>
      <c r="C48" s="24" t="s">
        <v>31</v>
      </c>
      <c r="D48" s="29" t="s">
        <v>33</v>
      </c>
      <c r="E48" s="18" t="s">
        <v>257</v>
      </c>
      <c r="F48" s="18" t="s">
        <v>743</v>
      </c>
      <c r="G48" s="64" t="s">
        <v>44</v>
      </c>
      <c r="H48" s="64" t="s">
        <v>637</v>
      </c>
      <c r="I48" s="64" t="s">
        <v>639</v>
      </c>
      <c r="J48" s="15" t="s">
        <v>88</v>
      </c>
      <c r="K48" s="65">
        <v>15</v>
      </c>
      <c r="L48" s="66">
        <v>15</v>
      </c>
      <c r="M48" s="15">
        <v>68000000</v>
      </c>
      <c r="N48" s="15" t="s">
        <v>616</v>
      </c>
      <c r="O48" s="15" t="s">
        <v>825</v>
      </c>
      <c r="P48" s="15" t="s">
        <v>826</v>
      </c>
      <c r="Q48" s="25">
        <v>15</v>
      </c>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row>
    <row r="49" spans="1:84" ht="26.25" customHeight="1" x14ac:dyDescent="0.25">
      <c r="A49" s="2">
        <f>IF(L49="","",COUNTA($L$8:$L49))</f>
        <v>17</v>
      </c>
      <c r="B49" s="24" t="s">
        <v>34</v>
      </c>
      <c r="C49" s="24" t="s">
        <v>545</v>
      </c>
      <c r="D49" s="29" t="s">
        <v>36</v>
      </c>
      <c r="E49" s="18" t="s">
        <v>69</v>
      </c>
      <c r="F49" s="18" t="s">
        <v>744</v>
      </c>
      <c r="G49" s="64" t="s">
        <v>44</v>
      </c>
      <c r="H49" s="64" t="s">
        <v>641</v>
      </c>
      <c r="I49" s="64" t="s">
        <v>642</v>
      </c>
      <c r="J49" s="15" t="s">
        <v>87</v>
      </c>
      <c r="K49" s="75"/>
      <c r="L49" s="66">
        <v>600</v>
      </c>
      <c r="M49" s="15">
        <v>710000</v>
      </c>
      <c r="N49" s="15" t="s">
        <v>616</v>
      </c>
      <c r="O49" s="15"/>
      <c r="P49" s="1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row>
    <row r="50" spans="1:84" ht="26.25" customHeight="1" x14ac:dyDescent="0.25">
      <c r="A50" s="2" t="str">
        <f>IF(L50="","",COUNTA($L$8:$L50))</f>
        <v/>
      </c>
      <c r="B50" s="24" t="s">
        <v>425</v>
      </c>
      <c r="C50" s="24"/>
      <c r="D50" s="29"/>
      <c r="E50" s="19" t="s">
        <v>255</v>
      </c>
      <c r="F50" s="18" t="s">
        <v>744</v>
      </c>
      <c r="G50" s="64" t="s">
        <v>44</v>
      </c>
      <c r="H50" s="64" t="s">
        <v>641</v>
      </c>
      <c r="I50" s="64" t="s">
        <v>642</v>
      </c>
      <c r="J50" s="15" t="s">
        <v>87</v>
      </c>
      <c r="K50" s="65">
        <v>600</v>
      </c>
      <c r="L50" s="67"/>
      <c r="M50" s="15">
        <v>710000</v>
      </c>
      <c r="N50" s="15" t="s">
        <v>616</v>
      </c>
      <c r="O50" s="15" t="s">
        <v>827</v>
      </c>
      <c r="P50" s="15" t="s">
        <v>828</v>
      </c>
      <c r="Q50" s="25">
        <v>600</v>
      </c>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row>
    <row r="51" spans="1:84" s="33" customFormat="1" ht="26.25" customHeight="1" x14ac:dyDescent="0.25">
      <c r="A51" s="2" t="str">
        <f>IF(L51="","",COUNTA($L$8:$L51))</f>
        <v/>
      </c>
      <c r="B51" s="24" t="s">
        <v>426</v>
      </c>
      <c r="C51" s="24"/>
      <c r="D51" s="55"/>
      <c r="E51" s="11" t="s">
        <v>72</v>
      </c>
      <c r="F51" s="18"/>
      <c r="G51" s="64"/>
      <c r="H51" s="64"/>
      <c r="I51" s="64"/>
      <c r="J51" s="20" t="s">
        <v>88</v>
      </c>
      <c r="K51" s="75"/>
      <c r="L51" s="67"/>
      <c r="M51" s="15"/>
      <c r="N51" s="15" t="s">
        <v>636</v>
      </c>
      <c r="O51" s="15"/>
      <c r="P51" s="1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32"/>
      <c r="BD51" s="25"/>
      <c r="BE51" s="25"/>
      <c r="BF51" s="25"/>
      <c r="BG51" s="32"/>
      <c r="BH51" s="25"/>
      <c r="BI51" s="25"/>
      <c r="BJ51" s="32"/>
      <c r="BK51" s="32"/>
      <c r="BL51" s="32"/>
      <c r="BM51" s="32"/>
      <c r="BN51" s="32"/>
      <c r="BO51" s="32"/>
      <c r="BP51" s="25"/>
      <c r="BQ51" s="32"/>
      <c r="BR51" s="32"/>
      <c r="BS51" s="25"/>
      <c r="BT51" s="32"/>
      <c r="BU51" s="32"/>
      <c r="BV51" s="32"/>
      <c r="BW51" s="32"/>
      <c r="BX51" s="32"/>
      <c r="BY51" s="32"/>
      <c r="BZ51" s="25"/>
      <c r="CA51" s="32"/>
      <c r="CB51" s="32"/>
      <c r="CC51" s="32"/>
      <c r="CD51" s="25"/>
      <c r="CE51" s="32"/>
      <c r="CF51" s="25"/>
    </row>
    <row r="52" spans="1:84" ht="26.25" customHeight="1" x14ac:dyDescent="0.25">
      <c r="A52" s="2">
        <f>IF(L52="","",COUNTA($L$8:$L52))</f>
        <v>18</v>
      </c>
      <c r="B52" s="24" t="s">
        <v>427</v>
      </c>
      <c r="C52" s="24" t="s">
        <v>546</v>
      </c>
      <c r="D52" s="29" t="s">
        <v>38</v>
      </c>
      <c r="E52" s="18" t="s">
        <v>73</v>
      </c>
      <c r="F52" s="18" t="s">
        <v>745</v>
      </c>
      <c r="G52" s="64" t="s">
        <v>44</v>
      </c>
      <c r="H52" s="64" t="s">
        <v>635</v>
      </c>
      <c r="I52" s="64" t="s">
        <v>746</v>
      </c>
      <c r="J52" s="15" t="s">
        <v>87</v>
      </c>
      <c r="K52" s="65">
        <v>40</v>
      </c>
      <c r="L52" s="66">
        <v>40</v>
      </c>
      <c r="M52" s="15">
        <v>1700000</v>
      </c>
      <c r="N52" s="15" t="s">
        <v>636</v>
      </c>
      <c r="O52" s="15" t="s">
        <v>765</v>
      </c>
      <c r="P52" s="15" t="s">
        <v>766</v>
      </c>
      <c r="Q52" s="25">
        <v>20</v>
      </c>
      <c r="R52" s="25"/>
      <c r="S52" s="25"/>
      <c r="T52" s="25"/>
      <c r="U52" s="25"/>
      <c r="V52" s="25"/>
      <c r="W52" s="25"/>
      <c r="X52" s="25"/>
      <c r="Y52" s="25"/>
      <c r="Z52" s="25"/>
      <c r="AA52" s="25"/>
      <c r="AB52" s="25">
        <v>20</v>
      </c>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row>
    <row r="53" spans="1:84" ht="26.25" customHeight="1" x14ac:dyDescent="0.25">
      <c r="A53" s="2">
        <f>IF(L53="","",COUNTA($L$8:$L53))</f>
        <v>19</v>
      </c>
      <c r="B53" s="24" t="s">
        <v>428</v>
      </c>
      <c r="C53" s="24" t="s">
        <v>547</v>
      </c>
      <c r="D53" s="29" t="s">
        <v>38</v>
      </c>
      <c r="E53" s="18" t="s">
        <v>74</v>
      </c>
      <c r="F53" s="18" t="s">
        <v>747</v>
      </c>
      <c r="G53" s="64" t="s">
        <v>44</v>
      </c>
      <c r="H53" s="64" t="s">
        <v>635</v>
      </c>
      <c r="I53" s="64" t="s">
        <v>748</v>
      </c>
      <c r="J53" s="15" t="s">
        <v>87</v>
      </c>
      <c r="K53" s="65">
        <v>20</v>
      </c>
      <c r="L53" s="66">
        <v>20</v>
      </c>
      <c r="M53" s="15">
        <v>4000000</v>
      </c>
      <c r="N53" s="15" t="s">
        <v>636</v>
      </c>
      <c r="O53" s="15" t="s">
        <v>767</v>
      </c>
      <c r="P53" s="15" t="s">
        <v>768</v>
      </c>
      <c r="Q53" s="25">
        <v>10</v>
      </c>
      <c r="R53" s="25"/>
      <c r="S53" s="25"/>
      <c r="T53" s="25"/>
      <c r="U53" s="25"/>
      <c r="V53" s="25"/>
      <c r="W53" s="25"/>
      <c r="X53" s="25"/>
      <c r="Y53" s="25"/>
      <c r="Z53" s="25"/>
      <c r="AA53" s="25"/>
      <c r="AB53" s="25">
        <v>10</v>
      </c>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row>
    <row r="54" spans="1:84" ht="26.25" customHeight="1" x14ac:dyDescent="0.25">
      <c r="A54" s="2">
        <f>IF(L54="","",COUNTA($L$8:$L54))</f>
        <v>20</v>
      </c>
      <c r="B54" s="24" t="s">
        <v>560</v>
      </c>
      <c r="C54" s="24" t="s">
        <v>548</v>
      </c>
      <c r="D54" s="29" t="s">
        <v>38</v>
      </c>
      <c r="E54" s="18" t="s">
        <v>75</v>
      </c>
      <c r="F54" s="18" t="s">
        <v>749</v>
      </c>
      <c r="G54" s="64" t="s">
        <v>44</v>
      </c>
      <c r="H54" s="64" t="s">
        <v>635</v>
      </c>
      <c r="I54" s="64" t="s">
        <v>748</v>
      </c>
      <c r="J54" s="15" t="s">
        <v>87</v>
      </c>
      <c r="K54" s="65">
        <v>40</v>
      </c>
      <c r="L54" s="66">
        <v>40</v>
      </c>
      <c r="M54" s="15">
        <v>10950000</v>
      </c>
      <c r="N54" s="15" t="s">
        <v>636</v>
      </c>
      <c r="O54" s="15" t="s">
        <v>769</v>
      </c>
      <c r="P54" s="15" t="s">
        <v>770</v>
      </c>
      <c r="Q54" s="25">
        <v>20</v>
      </c>
      <c r="R54" s="25"/>
      <c r="S54" s="25"/>
      <c r="T54" s="25"/>
      <c r="U54" s="25"/>
      <c r="V54" s="25"/>
      <c r="W54" s="25"/>
      <c r="X54" s="25"/>
      <c r="Y54" s="25"/>
      <c r="Z54" s="25"/>
      <c r="AA54" s="25"/>
      <c r="AB54" s="25">
        <v>20</v>
      </c>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c r="CD54" s="25"/>
      <c r="CE54" s="25"/>
      <c r="CF54" s="25"/>
    </row>
    <row r="55" spans="1:84" ht="26.25" customHeight="1" x14ac:dyDescent="0.25">
      <c r="A55" s="2">
        <f>IF(L55="","",COUNTA($L$8:$L55))</f>
        <v>21</v>
      </c>
      <c r="B55" s="24" t="s">
        <v>561</v>
      </c>
      <c r="C55" s="24" t="s">
        <v>549</v>
      </c>
      <c r="D55" s="29" t="s">
        <v>38</v>
      </c>
      <c r="E55" s="18" t="s">
        <v>76</v>
      </c>
      <c r="F55" s="18" t="s">
        <v>750</v>
      </c>
      <c r="G55" s="64" t="s">
        <v>44</v>
      </c>
      <c r="H55" s="64" t="s">
        <v>635</v>
      </c>
      <c r="I55" s="64" t="s">
        <v>751</v>
      </c>
      <c r="J55" s="15" t="s">
        <v>87</v>
      </c>
      <c r="K55" s="65">
        <v>20</v>
      </c>
      <c r="L55" s="66">
        <v>20</v>
      </c>
      <c r="M55" s="15">
        <v>7950000</v>
      </c>
      <c r="N55" s="15" t="s">
        <v>636</v>
      </c>
      <c r="O55" s="15" t="s">
        <v>771</v>
      </c>
      <c r="P55" s="15" t="s">
        <v>772</v>
      </c>
      <c r="Q55" s="25">
        <v>10</v>
      </c>
      <c r="R55" s="25"/>
      <c r="S55" s="25"/>
      <c r="T55" s="25"/>
      <c r="U55" s="25"/>
      <c r="V55" s="25"/>
      <c r="W55" s="25"/>
      <c r="X55" s="25"/>
      <c r="Y55" s="25"/>
      <c r="Z55" s="25"/>
      <c r="AA55" s="25"/>
      <c r="AB55" s="25">
        <v>10</v>
      </c>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row>
    <row r="56" spans="1:84" ht="26.25" customHeight="1" x14ac:dyDescent="0.25">
      <c r="A56" s="2">
        <f>IF(L56="","",COUNTA($L$8:$L56))</f>
        <v>22</v>
      </c>
      <c r="B56" s="24" t="s">
        <v>562</v>
      </c>
      <c r="C56" s="24" t="s">
        <v>550</v>
      </c>
      <c r="D56" s="29" t="s">
        <v>38</v>
      </c>
      <c r="E56" s="18" t="s">
        <v>77</v>
      </c>
      <c r="F56" s="18" t="s">
        <v>752</v>
      </c>
      <c r="G56" s="64" t="s">
        <v>44</v>
      </c>
      <c r="H56" s="64" t="s">
        <v>635</v>
      </c>
      <c r="I56" s="64" t="s">
        <v>753</v>
      </c>
      <c r="J56" s="15" t="s">
        <v>87</v>
      </c>
      <c r="K56" s="65">
        <v>20</v>
      </c>
      <c r="L56" s="66">
        <v>20</v>
      </c>
      <c r="M56" s="15">
        <v>7500000</v>
      </c>
      <c r="N56" s="15" t="s">
        <v>636</v>
      </c>
      <c r="O56" s="15" t="s">
        <v>773</v>
      </c>
      <c r="P56" s="15" t="s">
        <v>774</v>
      </c>
      <c r="Q56" s="25">
        <v>10</v>
      </c>
      <c r="R56" s="25"/>
      <c r="S56" s="25"/>
      <c r="T56" s="25"/>
      <c r="U56" s="25"/>
      <c r="V56" s="25"/>
      <c r="W56" s="25"/>
      <c r="X56" s="25"/>
      <c r="Y56" s="25"/>
      <c r="Z56" s="25"/>
      <c r="AA56" s="25"/>
      <c r="AB56" s="25">
        <v>10</v>
      </c>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row>
    <row r="57" spans="1:84" ht="26.25" customHeight="1" x14ac:dyDescent="0.25">
      <c r="A57" s="2">
        <f>IF(L57="","",COUNTA($L$8:$L57))</f>
        <v>23</v>
      </c>
      <c r="B57" s="24" t="s">
        <v>563</v>
      </c>
      <c r="C57" s="24" t="s">
        <v>551</v>
      </c>
      <c r="D57" s="29" t="s">
        <v>38</v>
      </c>
      <c r="E57" s="18" t="s">
        <v>78</v>
      </c>
      <c r="F57" s="18" t="s">
        <v>754</v>
      </c>
      <c r="G57" s="64" t="s">
        <v>44</v>
      </c>
      <c r="H57" s="64" t="s">
        <v>635</v>
      </c>
      <c r="I57" s="64" t="s">
        <v>755</v>
      </c>
      <c r="J57" s="15" t="s">
        <v>87</v>
      </c>
      <c r="K57" s="65">
        <v>20</v>
      </c>
      <c r="L57" s="66">
        <v>20</v>
      </c>
      <c r="M57" s="15">
        <v>3950000</v>
      </c>
      <c r="N57" s="15" t="s">
        <v>636</v>
      </c>
      <c r="O57" s="15" t="s">
        <v>775</v>
      </c>
      <c r="P57" s="15" t="s">
        <v>776</v>
      </c>
      <c r="Q57" s="25">
        <v>10</v>
      </c>
      <c r="R57" s="25"/>
      <c r="S57" s="25"/>
      <c r="T57" s="25"/>
      <c r="U57" s="25"/>
      <c r="V57" s="25"/>
      <c r="W57" s="25"/>
      <c r="X57" s="25"/>
      <c r="Y57" s="25"/>
      <c r="Z57" s="25"/>
      <c r="AA57" s="25"/>
      <c r="AB57" s="25">
        <v>10</v>
      </c>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row>
    <row r="58" spans="1:84" ht="26.25" customHeight="1" x14ac:dyDescent="0.25">
      <c r="A58" s="2">
        <f>IF(L58="","",COUNTA($L$8:$L58))</f>
        <v>24</v>
      </c>
      <c r="B58" s="24" t="s">
        <v>564</v>
      </c>
      <c r="C58" s="24" t="s">
        <v>552</v>
      </c>
      <c r="D58" s="29" t="s">
        <v>38</v>
      </c>
      <c r="E58" s="18" t="s">
        <v>79</v>
      </c>
      <c r="F58" s="18" t="s">
        <v>756</v>
      </c>
      <c r="G58" s="64" t="s">
        <v>44</v>
      </c>
      <c r="H58" s="64" t="s">
        <v>635</v>
      </c>
      <c r="I58" s="64" t="s">
        <v>748</v>
      </c>
      <c r="J58" s="15" t="s">
        <v>87</v>
      </c>
      <c r="K58" s="65">
        <v>80</v>
      </c>
      <c r="L58" s="66">
        <v>80</v>
      </c>
      <c r="M58" s="15">
        <v>1950000</v>
      </c>
      <c r="N58" s="15" t="s">
        <v>636</v>
      </c>
      <c r="O58" s="15" t="s">
        <v>777</v>
      </c>
      <c r="P58" s="15" t="s">
        <v>778</v>
      </c>
      <c r="Q58" s="25">
        <v>40</v>
      </c>
      <c r="R58" s="25"/>
      <c r="S58" s="25"/>
      <c r="T58" s="25"/>
      <c r="U58" s="25"/>
      <c r="V58" s="25"/>
      <c r="W58" s="25"/>
      <c r="X58" s="25"/>
      <c r="Y58" s="25"/>
      <c r="Z58" s="25"/>
      <c r="AA58" s="25"/>
      <c r="AB58" s="25">
        <v>40</v>
      </c>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c r="CD58" s="25"/>
      <c r="CE58" s="25"/>
      <c r="CF58" s="25"/>
    </row>
    <row r="59" spans="1:84" ht="26.25" customHeight="1" x14ac:dyDescent="0.25">
      <c r="A59" s="2">
        <f>IF(L59="","",COUNTA($L$8:$L59))</f>
        <v>25</v>
      </c>
      <c r="B59" s="24" t="s">
        <v>565</v>
      </c>
      <c r="C59" s="24" t="s">
        <v>553</v>
      </c>
      <c r="D59" s="29" t="s">
        <v>38</v>
      </c>
      <c r="E59" s="18" t="s">
        <v>80</v>
      </c>
      <c r="F59" s="18" t="s">
        <v>757</v>
      </c>
      <c r="G59" s="64" t="s">
        <v>44</v>
      </c>
      <c r="H59" s="64" t="s">
        <v>635</v>
      </c>
      <c r="I59" s="64" t="s">
        <v>758</v>
      </c>
      <c r="J59" s="15" t="s">
        <v>87</v>
      </c>
      <c r="K59" s="65">
        <v>10</v>
      </c>
      <c r="L59" s="66">
        <v>10</v>
      </c>
      <c r="M59" s="15">
        <v>2450000</v>
      </c>
      <c r="N59" s="15" t="s">
        <v>636</v>
      </c>
      <c r="O59" s="15" t="s">
        <v>779</v>
      </c>
      <c r="P59" s="15">
        <v>0</v>
      </c>
      <c r="Q59" s="25">
        <v>10</v>
      </c>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c r="BP59" s="25"/>
      <c r="BQ59" s="25"/>
      <c r="BR59" s="25"/>
      <c r="BS59" s="25"/>
      <c r="BT59" s="25"/>
      <c r="BU59" s="25"/>
      <c r="BV59" s="25"/>
      <c r="BW59" s="25"/>
      <c r="BX59" s="25"/>
      <c r="BY59" s="25"/>
      <c r="BZ59" s="25"/>
      <c r="CA59" s="25"/>
      <c r="CB59" s="25"/>
      <c r="CC59" s="25"/>
      <c r="CD59" s="25"/>
      <c r="CE59" s="25"/>
      <c r="CF59" s="25"/>
    </row>
    <row r="60" spans="1:84" ht="26.25" customHeight="1" x14ac:dyDescent="0.25">
      <c r="A60" s="2">
        <f>IF(L60="","",COUNTA($L$8:$L60))</f>
        <v>26</v>
      </c>
      <c r="B60" s="24" t="s">
        <v>412</v>
      </c>
      <c r="C60" s="24" t="s">
        <v>554</v>
      </c>
      <c r="D60" s="29" t="s">
        <v>38</v>
      </c>
      <c r="E60" s="18" t="s">
        <v>81</v>
      </c>
      <c r="F60" s="18" t="s">
        <v>81</v>
      </c>
      <c r="G60" s="64" t="s">
        <v>44</v>
      </c>
      <c r="H60" s="64" t="s">
        <v>645</v>
      </c>
      <c r="I60" s="64" t="s">
        <v>759</v>
      </c>
      <c r="J60" s="15" t="s">
        <v>89</v>
      </c>
      <c r="K60" s="65">
        <v>50</v>
      </c>
      <c r="L60" s="66">
        <v>50</v>
      </c>
      <c r="M60" s="15">
        <v>21000000</v>
      </c>
      <c r="N60" s="15" t="s">
        <v>617</v>
      </c>
      <c r="O60" s="15" t="s">
        <v>760</v>
      </c>
      <c r="P60" s="15">
        <v>0</v>
      </c>
      <c r="Q60" s="25">
        <v>50</v>
      </c>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c r="BP60" s="25"/>
      <c r="BQ60" s="25"/>
      <c r="BR60" s="25"/>
      <c r="BS60" s="25"/>
      <c r="BT60" s="25"/>
      <c r="BU60" s="25"/>
      <c r="BV60" s="25"/>
      <c r="BW60" s="25"/>
      <c r="BX60" s="25"/>
      <c r="BY60" s="25"/>
      <c r="BZ60" s="25"/>
      <c r="CA60" s="25"/>
      <c r="CB60" s="25"/>
      <c r="CC60" s="25"/>
      <c r="CD60" s="25"/>
      <c r="CE60" s="25"/>
      <c r="CF60" s="25"/>
    </row>
    <row r="61" spans="1:84" ht="26.25" customHeight="1" x14ac:dyDescent="0.25">
      <c r="A61" s="2" t="str">
        <f>IF(L61="","",COUNTA($L$8:$L61))</f>
        <v/>
      </c>
      <c r="B61" s="24"/>
      <c r="C61" s="24"/>
      <c r="D61" s="29"/>
      <c r="E61" s="11" t="s">
        <v>82</v>
      </c>
      <c r="F61" s="18"/>
      <c r="G61" s="64"/>
      <c r="H61" s="64"/>
      <c r="I61" s="64"/>
      <c r="J61" s="15"/>
      <c r="K61" s="75"/>
      <c r="L61" s="67"/>
      <c r="M61" s="15"/>
      <c r="N61" s="15"/>
      <c r="O61" s="15"/>
      <c r="P61" s="1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c r="BP61" s="25"/>
      <c r="BQ61" s="25"/>
      <c r="BR61" s="25"/>
      <c r="BS61" s="25"/>
      <c r="BT61" s="25"/>
      <c r="BU61" s="25"/>
      <c r="BV61" s="25"/>
      <c r="BW61" s="25"/>
      <c r="BX61" s="25"/>
      <c r="BY61" s="25"/>
      <c r="BZ61" s="25"/>
      <c r="CA61" s="25"/>
      <c r="CB61" s="25"/>
      <c r="CC61" s="25"/>
      <c r="CD61" s="25"/>
      <c r="CE61" s="25"/>
      <c r="CF61" s="25"/>
    </row>
    <row r="62" spans="1:84" ht="26.25" customHeight="1" x14ac:dyDescent="0.25">
      <c r="A62" s="2">
        <f>IF(L62="","",COUNTA($L$8:$L62))</f>
        <v>27</v>
      </c>
      <c r="B62" s="24" t="s">
        <v>37</v>
      </c>
      <c r="C62" s="24" t="s">
        <v>555</v>
      </c>
      <c r="D62" s="29" t="s">
        <v>39</v>
      </c>
      <c r="E62" s="18" t="s">
        <v>83</v>
      </c>
      <c r="F62" s="18" t="s">
        <v>83</v>
      </c>
      <c r="G62" s="64" t="s">
        <v>44</v>
      </c>
      <c r="H62" s="64" t="s">
        <v>646</v>
      </c>
      <c r="I62" s="64" t="s">
        <v>647</v>
      </c>
      <c r="J62" s="15" t="s">
        <v>87</v>
      </c>
      <c r="K62" s="65">
        <v>227104</v>
      </c>
      <c r="L62" s="65">
        <v>227104</v>
      </c>
      <c r="M62" s="15">
        <v>1250</v>
      </c>
      <c r="N62" s="15" t="s">
        <v>648</v>
      </c>
      <c r="O62" s="15" t="s">
        <v>786</v>
      </c>
      <c r="P62" s="15">
        <v>0</v>
      </c>
      <c r="Q62" s="25">
        <v>120000</v>
      </c>
      <c r="R62" s="25"/>
      <c r="S62" s="25"/>
      <c r="T62" s="25">
        <v>25000</v>
      </c>
      <c r="U62" s="25">
        <v>6000</v>
      </c>
      <c r="V62" s="25">
        <v>50</v>
      </c>
      <c r="W62" s="25">
        <v>1824</v>
      </c>
      <c r="X62" s="25"/>
      <c r="Y62" s="25">
        <v>25000</v>
      </c>
      <c r="Z62" s="25">
        <v>2000</v>
      </c>
      <c r="AA62" s="25">
        <v>15000</v>
      </c>
      <c r="AB62" s="25">
        <v>6000</v>
      </c>
      <c r="AC62" s="25"/>
      <c r="AD62" s="25">
        <v>2500</v>
      </c>
      <c r="AE62" s="25">
        <v>500</v>
      </c>
      <c r="AF62" s="25">
        <v>6000</v>
      </c>
      <c r="AG62" s="25">
        <v>500</v>
      </c>
      <c r="AH62" s="25">
        <v>3000</v>
      </c>
      <c r="AI62" s="25"/>
      <c r="AJ62" s="25">
        <v>3000</v>
      </c>
      <c r="AK62" s="25"/>
      <c r="AL62" s="25">
        <v>100</v>
      </c>
      <c r="AM62" s="25"/>
      <c r="AN62" s="25"/>
      <c r="AO62" s="25">
        <v>200</v>
      </c>
      <c r="AP62" s="25"/>
      <c r="AQ62" s="25">
        <v>200</v>
      </c>
      <c r="AR62" s="25"/>
      <c r="AS62" s="25"/>
      <c r="AT62" s="25"/>
      <c r="AU62" s="25"/>
      <c r="AV62" s="25">
        <v>1000</v>
      </c>
      <c r="AW62" s="25">
        <v>2900</v>
      </c>
      <c r="AX62" s="25">
        <v>4000</v>
      </c>
      <c r="AY62" s="25">
        <v>480</v>
      </c>
      <c r="AZ62" s="25">
        <v>200</v>
      </c>
      <c r="BA62" s="25">
        <v>1000</v>
      </c>
      <c r="BB62" s="25">
        <v>600</v>
      </c>
      <c r="BC62" s="25"/>
      <c r="BD62" s="25"/>
      <c r="BE62" s="25"/>
      <c r="BF62" s="25">
        <v>50</v>
      </c>
      <c r="BG62" s="25"/>
      <c r="BH62" s="25"/>
      <c r="BI62" s="25"/>
      <c r="BJ62" s="25"/>
      <c r="BK62" s="25"/>
      <c r="BL62" s="25"/>
      <c r="BM62" s="25"/>
      <c r="BN62" s="25"/>
      <c r="BO62" s="25"/>
      <c r="BP62" s="25"/>
      <c r="BQ62" s="25"/>
      <c r="BR62" s="25"/>
      <c r="BS62" s="25"/>
      <c r="BT62" s="25"/>
      <c r="BU62" s="25"/>
      <c r="BV62" s="25"/>
      <c r="BW62" s="25"/>
      <c r="BX62" s="25"/>
      <c r="BY62" s="25"/>
      <c r="BZ62" s="25"/>
      <c r="CA62" s="25"/>
      <c r="CB62" s="25"/>
      <c r="CC62" s="25"/>
      <c r="CD62" s="25"/>
      <c r="CE62" s="25"/>
      <c r="CF62" s="25"/>
    </row>
  </sheetData>
  <sheetProtection selectLockedCells="1"/>
  <mergeCells count="4">
    <mergeCell ref="BC4:CF4"/>
    <mergeCell ref="Q4:BB4"/>
    <mergeCell ref="A3:P3"/>
    <mergeCell ref="A2:P2"/>
  </mergeCells>
  <pageMargins left="0.19685039370078741" right="0.19685039370078741" top="0.23622047244094491" bottom="0.23622047244094491" header="0" footer="0"/>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F21"/>
  <sheetViews>
    <sheetView topLeftCell="H5" zoomScale="60" zoomScaleNormal="60" workbookViewId="0">
      <selection activeCell="O9" sqref="O9"/>
    </sheetView>
  </sheetViews>
  <sheetFormatPr defaultColWidth="9.125" defaultRowHeight="15.75" x14ac:dyDescent="0.25"/>
  <cols>
    <col min="1" max="1" width="7.5" style="12" customWidth="1"/>
    <col min="2" max="2" width="7.5" style="71" customWidth="1"/>
    <col min="3" max="3" width="10.75" style="71" customWidth="1"/>
    <col min="4" max="4" width="12.75" style="12" customWidth="1"/>
    <col min="5" max="6" width="25.125" style="74" customWidth="1"/>
    <col min="7" max="7" width="41.5" style="12" customWidth="1"/>
    <col min="8" max="9" width="17.75" style="12" customWidth="1"/>
    <col min="10" max="10" width="9.125" style="12" customWidth="1"/>
    <col min="11" max="11" width="13.375" style="45" customWidth="1"/>
    <col min="12" max="14" width="13.875" style="12" customWidth="1"/>
    <col min="15" max="15" width="19.875" style="12" customWidth="1"/>
    <col min="16" max="16" width="25.875" style="58" customWidth="1"/>
    <col min="17" max="54" width="10.25" style="43" customWidth="1"/>
    <col min="55" max="84" width="10.25" style="10" customWidth="1"/>
    <col min="85" max="16384" width="9.125" style="10"/>
  </cols>
  <sheetData>
    <row r="1" spans="1:84" ht="18.75" x14ac:dyDescent="0.3">
      <c r="A1" s="48"/>
      <c r="B1" s="48"/>
      <c r="C1" s="48"/>
      <c r="D1" s="48"/>
      <c r="E1" s="48"/>
      <c r="F1" s="48"/>
    </row>
    <row r="2" spans="1:84" ht="48.75" customHeight="1" x14ac:dyDescent="0.25">
      <c r="A2" s="190" t="s">
        <v>674</v>
      </c>
      <c r="B2" s="190"/>
      <c r="C2" s="190"/>
      <c r="D2" s="190"/>
      <c r="E2" s="190"/>
      <c r="F2" s="190"/>
      <c r="G2" s="190"/>
      <c r="H2" s="190"/>
      <c r="I2" s="190"/>
      <c r="J2" s="190"/>
      <c r="K2" s="190"/>
      <c r="L2" s="190"/>
      <c r="M2" s="56"/>
      <c r="N2" s="56"/>
      <c r="O2" s="56"/>
      <c r="P2" s="72"/>
      <c r="Q2" s="3"/>
    </row>
    <row r="3" spans="1:84" ht="24.75" customHeight="1" x14ac:dyDescent="0.25">
      <c r="A3" s="192"/>
      <c r="B3" s="192"/>
      <c r="C3" s="192"/>
      <c r="D3" s="192"/>
      <c r="E3" s="192"/>
      <c r="F3" s="192"/>
      <c r="G3" s="192"/>
      <c r="H3" s="192"/>
      <c r="I3" s="192"/>
      <c r="J3" s="192"/>
      <c r="K3" s="192"/>
      <c r="L3" s="192"/>
      <c r="M3" s="73"/>
      <c r="N3" s="73"/>
      <c r="O3" s="73"/>
      <c r="P3" s="73"/>
      <c r="Q3" s="4"/>
    </row>
    <row r="4" spans="1:84" s="57" customFormat="1" ht="51" x14ac:dyDescent="0.2">
      <c r="A4" s="69" t="s">
        <v>209</v>
      </c>
      <c r="B4" s="69" t="s">
        <v>311</v>
      </c>
      <c r="C4" s="69" t="s">
        <v>520</v>
      </c>
      <c r="D4" s="69" t="s">
        <v>210</v>
      </c>
      <c r="E4" s="69" t="s">
        <v>211</v>
      </c>
      <c r="F4" s="69" t="s">
        <v>612</v>
      </c>
      <c r="G4" s="69" t="s">
        <v>212</v>
      </c>
      <c r="H4" s="69" t="s">
        <v>613</v>
      </c>
      <c r="I4" s="69" t="s">
        <v>614</v>
      </c>
      <c r="J4" s="69" t="s">
        <v>0</v>
      </c>
      <c r="K4" s="5" t="s">
        <v>312</v>
      </c>
      <c r="L4" s="5" t="s">
        <v>313</v>
      </c>
      <c r="M4" s="69" t="s">
        <v>608</v>
      </c>
      <c r="N4" s="69" t="s">
        <v>609</v>
      </c>
      <c r="O4" s="69" t="s">
        <v>610</v>
      </c>
      <c r="P4" s="69" t="s">
        <v>611</v>
      </c>
      <c r="Q4" s="187" t="s">
        <v>374</v>
      </c>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86" t="s">
        <v>399</v>
      </c>
      <c r="BD4" s="186"/>
      <c r="BE4" s="186"/>
      <c r="BF4" s="186"/>
      <c r="BG4" s="186"/>
      <c r="BH4" s="186"/>
      <c r="BI4" s="186"/>
      <c r="BJ4" s="186"/>
      <c r="BK4" s="186"/>
      <c r="BL4" s="186"/>
      <c r="BM4" s="186"/>
      <c r="BN4" s="186"/>
      <c r="BO4" s="186"/>
      <c r="BP4" s="186"/>
      <c r="BQ4" s="186"/>
      <c r="BR4" s="186"/>
      <c r="BS4" s="186"/>
      <c r="BT4" s="186"/>
      <c r="BU4" s="186"/>
      <c r="BV4" s="186"/>
      <c r="BW4" s="186"/>
      <c r="BX4" s="186"/>
      <c r="BY4" s="186"/>
      <c r="BZ4" s="186"/>
      <c r="CA4" s="186"/>
      <c r="CB4" s="186"/>
      <c r="CC4" s="186"/>
      <c r="CD4" s="186"/>
      <c r="CE4" s="186"/>
      <c r="CF4" s="186"/>
    </row>
    <row r="5" spans="1:84" s="47" customFormat="1" ht="26.25" x14ac:dyDescent="0.25">
      <c r="A5" s="6">
        <v>1</v>
      </c>
      <c r="B5" s="6">
        <v>2</v>
      </c>
      <c r="C5" s="6"/>
      <c r="D5" s="6">
        <v>3</v>
      </c>
      <c r="E5" s="6">
        <v>4</v>
      </c>
      <c r="F5" s="6"/>
      <c r="G5" s="26">
        <v>5</v>
      </c>
      <c r="H5" s="26"/>
      <c r="I5" s="26"/>
      <c r="J5" s="6">
        <v>6</v>
      </c>
      <c r="K5" s="6">
        <v>7</v>
      </c>
      <c r="L5" s="6">
        <v>8</v>
      </c>
      <c r="M5" s="6"/>
      <c r="N5" s="6"/>
      <c r="O5" s="6"/>
      <c r="P5" s="6"/>
      <c r="Q5" s="70" t="s">
        <v>337</v>
      </c>
      <c r="R5" s="70" t="s">
        <v>338</v>
      </c>
      <c r="S5" s="70" t="s">
        <v>339</v>
      </c>
      <c r="T5" s="70" t="s">
        <v>340</v>
      </c>
      <c r="U5" s="70" t="s">
        <v>341</v>
      </c>
      <c r="V5" s="70" t="s">
        <v>342</v>
      </c>
      <c r="W5" s="70" t="s">
        <v>343</v>
      </c>
      <c r="X5" s="70" t="s">
        <v>344</v>
      </c>
      <c r="Y5" s="70" t="s">
        <v>345</v>
      </c>
      <c r="Z5" s="70" t="s">
        <v>346</v>
      </c>
      <c r="AA5" s="70" t="s">
        <v>347</v>
      </c>
      <c r="AB5" s="70" t="s">
        <v>348</v>
      </c>
      <c r="AC5" s="70" t="s">
        <v>349</v>
      </c>
      <c r="AD5" s="70" t="s">
        <v>350</v>
      </c>
      <c r="AE5" s="70" t="s">
        <v>351</v>
      </c>
      <c r="AF5" s="70" t="s">
        <v>352</v>
      </c>
      <c r="AG5" s="70" t="s">
        <v>353</v>
      </c>
      <c r="AH5" s="70" t="s">
        <v>354</v>
      </c>
      <c r="AI5" s="70" t="s">
        <v>355</v>
      </c>
      <c r="AJ5" s="70" t="s">
        <v>356</v>
      </c>
      <c r="AK5" s="70" t="s">
        <v>357</v>
      </c>
      <c r="AL5" s="70" t="s">
        <v>358</v>
      </c>
      <c r="AM5" s="70" t="s">
        <v>359</v>
      </c>
      <c r="AN5" s="70" t="s">
        <v>360</v>
      </c>
      <c r="AO5" s="70" t="s">
        <v>361</v>
      </c>
      <c r="AP5" s="70" t="s">
        <v>362</v>
      </c>
      <c r="AQ5" s="70" t="s">
        <v>363</v>
      </c>
      <c r="AR5" s="70" t="s">
        <v>364</v>
      </c>
      <c r="AS5" s="70" t="s">
        <v>365</v>
      </c>
      <c r="AT5" s="70" t="s">
        <v>366</v>
      </c>
      <c r="AU5" s="70" t="s">
        <v>367</v>
      </c>
      <c r="AV5" s="70" t="s">
        <v>368</v>
      </c>
      <c r="AW5" s="70" t="s">
        <v>403</v>
      </c>
      <c r="AX5" s="70" t="s">
        <v>369</v>
      </c>
      <c r="AY5" s="70" t="s">
        <v>370</v>
      </c>
      <c r="AZ5" s="70" t="s">
        <v>371</v>
      </c>
      <c r="BA5" s="70" t="s">
        <v>372</v>
      </c>
      <c r="BB5" s="70" t="s">
        <v>373</v>
      </c>
      <c r="BC5" s="46" t="s">
        <v>376</v>
      </c>
      <c r="BD5" s="21" t="s">
        <v>377</v>
      </c>
      <c r="BE5" s="21" t="s">
        <v>378</v>
      </c>
      <c r="BF5" s="21" t="s">
        <v>379</v>
      </c>
      <c r="BG5" s="21" t="s">
        <v>380</v>
      </c>
      <c r="BH5" s="21" t="s">
        <v>381</v>
      </c>
      <c r="BI5" s="21" t="s">
        <v>409</v>
      </c>
      <c r="BJ5" s="21" t="s">
        <v>382</v>
      </c>
      <c r="BK5" s="21" t="s">
        <v>405</v>
      </c>
      <c r="BL5" s="21" t="s">
        <v>383</v>
      </c>
      <c r="BM5" s="21" t="s">
        <v>384</v>
      </c>
      <c r="BN5" s="21" t="s">
        <v>385</v>
      </c>
      <c r="BO5" s="21" t="s">
        <v>386</v>
      </c>
      <c r="BP5" s="21" t="s">
        <v>404</v>
      </c>
      <c r="BQ5" s="21" t="s">
        <v>387</v>
      </c>
      <c r="BR5" s="21" t="s">
        <v>388</v>
      </c>
      <c r="BS5" s="21" t="s">
        <v>406</v>
      </c>
      <c r="BT5" s="21" t="s">
        <v>401</v>
      </c>
      <c r="BU5" s="21" t="s">
        <v>389</v>
      </c>
      <c r="BV5" s="21" t="s">
        <v>390</v>
      </c>
      <c r="BW5" s="21" t="s">
        <v>402</v>
      </c>
      <c r="BX5" s="21" t="s">
        <v>391</v>
      </c>
      <c r="BY5" s="21" t="s">
        <v>392</v>
      </c>
      <c r="BZ5" s="21" t="s">
        <v>393</v>
      </c>
      <c r="CA5" s="21" t="s">
        <v>394</v>
      </c>
      <c r="CB5" s="21" t="s">
        <v>395</v>
      </c>
      <c r="CC5" s="21" t="s">
        <v>396</v>
      </c>
      <c r="CD5" s="21" t="s">
        <v>408</v>
      </c>
      <c r="CE5" s="21" t="s">
        <v>397</v>
      </c>
      <c r="CF5" s="21" t="s">
        <v>398</v>
      </c>
    </row>
    <row r="6" spans="1:84" ht="31.5" customHeight="1" x14ac:dyDescent="0.25">
      <c r="A6" s="29"/>
      <c r="B6" s="55"/>
      <c r="C6" s="55"/>
      <c r="D6" s="29"/>
      <c r="E6" s="38" t="s">
        <v>215</v>
      </c>
      <c r="F6" s="8"/>
      <c r="G6" s="7"/>
      <c r="H6" s="7"/>
      <c r="I6" s="7"/>
      <c r="J6" s="29"/>
      <c r="K6" s="22"/>
      <c r="L6" s="29"/>
      <c r="M6" s="13"/>
      <c r="N6" s="22"/>
      <c r="O6" s="29"/>
      <c r="P6" s="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row>
    <row r="7" spans="1:84" ht="31.5" customHeight="1" x14ac:dyDescent="0.25">
      <c r="A7" s="29"/>
      <c r="B7" s="55"/>
      <c r="C7" s="55"/>
      <c r="D7" s="29"/>
      <c r="E7" s="38" t="s">
        <v>108</v>
      </c>
      <c r="F7" s="8"/>
      <c r="G7" s="7"/>
      <c r="H7" s="7"/>
      <c r="I7" s="7"/>
      <c r="J7" s="29"/>
      <c r="K7" s="22"/>
      <c r="L7" s="29"/>
      <c r="M7" s="13"/>
      <c r="N7" s="22"/>
      <c r="O7" s="29"/>
      <c r="P7" s="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row>
    <row r="8" spans="1:84" ht="31.5" customHeight="1" x14ac:dyDescent="0.25">
      <c r="A8" s="29">
        <f>IF(L8="","",COUNTA($L$8:$L8))</f>
        <v>1</v>
      </c>
      <c r="B8" s="55" t="s">
        <v>94</v>
      </c>
      <c r="C8" s="55" t="s">
        <v>96</v>
      </c>
      <c r="D8" s="29" t="s">
        <v>8</v>
      </c>
      <c r="E8" s="8" t="s">
        <v>109</v>
      </c>
      <c r="F8" s="8" t="s">
        <v>718</v>
      </c>
      <c r="G8" s="7" t="s">
        <v>514</v>
      </c>
      <c r="H8" s="7" t="s">
        <v>623</v>
      </c>
      <c r="I8" s="7" t="s">
        <v>719</v>
      </c>
      <c r="J8" s="29" t="s">
        <v>87</v>
      </c>
      <c r="K8" s="22"/>
      <c r="L8" s="13">
        <v>30700</v>
      </c>
      <c r="M8" s="13">
        <v>5800</v>
      </c>
      <c r="N8" s="22" t="s">
        <v>616</v>
      </c>
      <c r="O8" s="13">
        <f>VLOOKUP(B8,'DM trúng thầu chi tiết (full)'!$B$6:$Q$203,15,0)</f>
        <v>0</v>
      </c>
      <c r="P8" s="22">
        <f>VLOOKUP(B8,'DM trúng thầu chi tiết (full)'!$B$6:$Q$203,16,0)</f>
        <v>0</v>
      </c>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row>
    <row r="9" spans="1:84" ht="31.5" customHeight="1" x14ac:dyDescent="0.25">
      <c r="A9" s="29" t="str">
        <f>IF(L9="","",COUNTA($L$8:$L9))</f>
        <v/>
      </c>
      <c r="B9" s="55" t="s">
        <v>597</v>
      </c>
      <c r="C9" s="55"/>
      <c r="D9" s="29"/>
      <c r="E9" s="8" t="s">
        <v>221</v>
      </c>
      <c r="F9" s="8"/>
      <c r="G9" s="7" t="s">
        <v>603</v>
      </c>
      <c r="H9" s="7" t="s">
        <v>623</v>
      </c>
      <c r="I9" s="7" t="s">
        <v>719</v>
      </c>
      <c r="J9" s="29" t="s">
        <v>87</v>
      </c>
      <c r="K9" s="13">
        <v>10600</v>
      </c>
      <c r="L9" s="29"/>
      <c r="M9" s="13">
        <v>5800</v>
      </c>
      <c r="N9" s="22" t="s">
        <v>616</v>
      </c>
      <c r="O9" s="13" t="str">
        <f>VLOOKUP(B9,'DM trúng thầu chi tiết (full)'!$B$6:$Q$203,15,0)</f>
        <v>03183470E7</v>
      </c>
      <c r="P9" s="22" t="str">
        <f>VLOOKUP(B9,'DM trúng thầu chi tiết (full)'!$B$6:$Q$203,16,0)</f>
        <v>N03.02.070.104.zzzzzz</v>
      </c>
      <c r="Q9" s="27"/>
      <c r="R9" s="27"/>
      <c r="S9" s="27"/>
      <c r="T9" s="27"/>
      <c r="U9" s="27"/>
      <c r="V9" s="27"/>
      <c r="W9" s="27"/>
      <c r="X9" s="27"/>
      <c r="Y9" s="27">
        <v>1200</v>
      </c>
      <c r="Z9" s="27"/>
      <c r="AA9" s="27"/>
      <c r="AB9" s="27">
        <v>3500</v>
      </c>
      <c r="AC9" s="27"/>
      <c r="AD9" s="27"/>
      <c r="AE9" s="27"/>
      <c r="AF9" s="27"/>
      <c r="AG9" s="27">
        <v>3000</v>
      </c>
      <c r="AH9" s="27"/>
      <c r="AI9" s="27"/>
      <c r="AJ9" s="27"/>
      <c r="AK9" s="27"/>
      <c r="AL9" s="27"/>
      <c r="AM9" s="27"/>
      <c r="AN9" s="27"/>
      <c r="AO9" s="27">
        <v>900</v>
      </c>
      <c r="AP9" s="27"/>
      <c r="AQ9" s="27"/>
      <c r="AR9" s="27"/>
      <c r="AS9" s="27"/>
      <c r="AT9" s="27"/>
      <c r="AU9" s="27"/>
      <c r="AV9" s="27"/>
      <c r="AW9" s="27"/>
      <c r="AX9" s="27"/>
      <c r="AY9" s="27"/>
      <c r="AZ9" s="27"/>
      <c r="BA9" s="27"/>
      <c r="BB9" s="27">
        <v>2000</v>
      </c>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row>
    <row r="10" spans="1:84" ht="31.5" customHeight="1" x14ac:dyDescent="0.25">
      <c r="A10" s="29" t="str">
        <f>IF(L10="","",COUNTA($L$8:$L10))</f>
        <v/>
      </c>
      <c r="B10" s="55" t="s">
        <v>598</v>
      </c>
      <c r="C10" s="55"/>
      <c r="D10" s="29"/>
      <c r="E10" s="8" t="s">
        <v>222</v>
      </c>
      <c r="F10" s="8"/>
      <c r="G10" s="7" t="s">
        <v>604</v>
      </c>
      <c r="H10" s="7" t="s">
        <v>623</v>
      </c>
      <c r="I10" s="7" t="s">
        <v>719</v>
      </c>
      <c r="J10" s="29" t="s">
        <v>87</v>
      </c>
      <c r="K10" s="13">
        <v>3000</v>
      </c>
      <c r="L10" s="29"/>
      <c r="M10" s="13">
        <v>5800</v>
      </c>
      <c r="N10" s="22" t="s">
        <v>616</v>
      </c>
      <c r="O10" s="13" t="str">
        <f>VLOOKUP(B10,'DM trúng thầu chi tiết (full)'!$B$6:$Q$203,15,0)</f>
        <v>03203470E7</v>
      </c>
      <c r="P10" s="22" t="str">
        <f>VLOOKUP(B10,'DM trúng thầu chi tiết (full)'!$B$6:$Q$203,16,0)</f>
        <v>N03.02.070.104.zzzzzz</v>
      </c>
      <c r="Q10" s="27"/>
      <c r="R10" s="27"/>
      <c r="S10" s="27"/>
      <c r="T10" s="27"/>
      <c r="U10" s="27"/>
      <c r="V10" s="27"/>
      <c r="W10" s="27"/>
      <c r="X10" s="27"/>
      <c r="Y10" s="27"/>
      <c r="Z10" s="27"/>
      <c r="AA10" s="27"/>
      <c r="AB10" s="27"/>
      <c r="AC10" s="27"/>
      <c r="AD10" s="27"/>
      <c r="AE10" s="27"/>
      <c r="AF10" s="27"/>
      <c r="AG10" s="27">
        <v>3000</v>
      </c>
      <c r="AH10" s="27"/>
      <c r="AI10" s="27"/>
      <c r="AJ10" s="27"/>
      <c r="AK10" s="27"/>
      <c r="AL10" s="27"/>
      <c r="AM10" s="27"/>
      <c r="AN10" s="27"/>
      <c r="AO10" s="27"/>
      <c r="AP10" s="27"/>
      <c r="AQ10" s="27"/>
      <c r="AR10" s="27"/>
      <c r="AS10" s="27"/>
      <c r="AT10" s="27"/>
      <c r="AU10" s="27"/>
      <c r="AV10" s="27"/>
      <c r="AW10" s="27"/>
      <c r="AX10" s="27"/>
      <c r="AY10" s="27"/>
      <c r="AZ10" s="27"/>
      <c r="BA10" s="27"/>
      <c r="BB10" s="27"/>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row>
    <row r="11" spans="1:84" ht="31.5" customHeight="1" x14ac:dyDescent="0.25">
      <c r="A11" s="29" t="str">
        <f>IF(L11="","",COUNTA($L$8:$L11))</f>
        <v/>
      </c>
      <c r="B11" s="55" t="s">
        <v>599</v>
      </c>
      <c r="C11" s="55"/>
      <c r="D11" s="29"/>
      <c r="E11" s="8" t="s">
        <v>223</v>
      </c>
      <c r="F11" s="8"/>
      <c r="G11" s="7" t="s">
        <v>605</v>
      </c>
      <c r="H11" s="7" t="s">
        <v>623</v>
      </c>
      <c r="I11" s="7" t="s">
        <v>719</v>
      </c>
      <c r="J11" s="29" t="s">
        <v>87</v>
      </c>
      <c r="K11" s="13">
        <v>3000</v>
      </c>
      <c r="L11" s="29"/>
      <c r="M11" s="13">
        <v>5800</v>
      </c>
      <c r="N11" s="22" t="s">
        <v>616</v>
      </c>
      <c r="O11" s="13" t="str">
        <f>VLOOKUP(B11,'DM trúng thầu chi tiết (full)'!$B$6:$Q$203,15,0)</f>
        <v>03223470E7</v>
      </c>
      <c r="P11" s="22" t="str">
        <f>VLOOKUP(B11,'DM trúng thầu chi tiết (full)'!$B$6:$Q$203,16,0)</f>
        <v>N03.02.070.104.zzzzzz</v>
      </c>
      <c r="Q11" s="27"/>
      <c r="R11" s="27"/>
      <c r="S11" s="27"/>
      <c r="T11" s="27"/>
      <c r="U11" s="27"/>
      <c r="V11" s="27"/>
      <c r="W11" s="27"/>
      <c r="X11" s="27"/>
      <c r="Y11" s="27"/>
      <c r="Z11" s="27"/>
      <c r="AA11" s="27"/>
      <c r="AB11" s="27"/>
      <c r="AC11" s="27"/>
      <c r="AD11" s="27"/>
      <c r="AE11" s="27"/>
      <c r="AF11" s="27"/>
      <c r="AG11" s="27">
        <v>3000</v>
      </c>
      <c r="AH11" s="27"/>
      <c r="AI11" s="27"/>
      <c r="AJ11" s="27"/>
      <c r="AK11" s="27"/>
      <c r="AL11" s="27"/>
      <c r="AM11" s="27"/>
      <c r="AN11" s="27"/>
      <c r="AO11" s="27"/>
      <c r="AP11" s="27"/>
      <c r="AQ11" s="27"/>
      <c r="AR11" s="27"/>
      <c r="AS11" s="27"/>
      <c r="AT11" s="27"/>
      <c r="AU11" s="27"/>
      <c r="AV11" s="27"/>
      <c r="AW11" s="27"/>
      <c r="AX11" s="27"/>
      <c r="AY11" s="27"/>
      <c r="AZ11" s="27"/>
      <c r="BA11" s="27"/>
      <c r="BB11" s="27"/>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row>
    <row r="12" spans="1:84" ht="31.5" customHeight="1" x14ac:dyDescent="0.25">
      <c r="A12" s="29" t="str">
        <f>IF(L12="","",COUNTA($L$8:$L12))</f>
        <v/>
      </c>
      <c r="B12" s="55" t="s">
        <v>600</v>
      </c>
      <c r="C12" s="55"/>
      <c r="D12" s="29"/>
      <c r="E12" s="8" t="s">
        <v>224</v>
      </c>
      <c r="F12" s="8"/>
      <c r="G12" s="7" t="s">
        <v>606</v>
      </c>
      <c r="H12" s="7" t="s">
        <v>623</v>
      </c>
      <c r="I12" s="7" t="s">
        <v>719</v>
      </c>
      <c r="J12" s="29" t="s">
        <v>87</v>
      </c>
      <c r="K12" s="13">
        <v>9500</v>
      </c>
      <c r="L12" s="29"/>
      <c r="M12" s="13">
        <v>5800</v>
      </c>
      <c r="N12" s="22" t="s">
        <v>616</v>
      </c>
      <c r="O12" s="13" t="str">
        <f>VLOOKUP(B12,'DM trúng thầu chi tiết (full)'!$B$6:$Q$203,15,0)</f>
        <v>03243470E7</v>
      </c>
      <c r="P12" s="22" t="str">
        <f>VLOOKUP(B12,'DM trúng thầu chi tiết (full)'!$B$6:$Q$203,16,0)</f>
        <v>N03.02.070.104.zzzzzz</v>
      </c>
      <c r="Q12" s="27"/>
      <c r="R12" s="27"/>
      <c r="S12" s="27"/>
      <c r="T12" s="27"/>
      <c r="U12" s="27"/>
      <c r="V12" s="27"/>
      <c r="W12" s="27"/>
      <c r="X12" s="27"/>
      <c r="Y12" s="27"/>
      <c r="Z12" s="27"/>
      <c r="AA12" s="27"/>
      <c r="AB12" s="27">
        <v>3500</v>
      </c>
      <c r="AC12" s="27"/>
      <c r="AD12" s="27"/>
      <c r="AE12" s="27"/>
      <c r="AF12" s="27"/>
      <c r="AG12" s="27">
        <v>5000</v>
      </c>
      <c r="AH12" s="27"/>
      <c r="AI12" s="27"/>
      <c r="AJ12" s="27"/>
      <c r="AK12" s="27"/>
      <c r="AL12" s="27"/>
      <c r="AM12" s="27"/>
      <c r="AN12" s="27"/>
      <c r="AO12" s="27">
        <v>1000</v>
      </c>
      <c r="AP12" s="27"/>
      <c r="AQ12" s="27"/>
      <c r="AR12" s="27"/>
      <c r="AS12" s="27"/>
      <c r="AT12" s="27"/>
      <c r="AU12" s="27"/>
      <c r="AV12" s="27"/>
      <c r="AW12" s="27"/>
      <c r="AX12" s="27"/>
      <c r="AY12" s="27"/>
      <c r="AZ12" s="27"/>
      <c r="BA12" s="27"/>
      <c r="BB12" s="27"/>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row>
    <row r="13" spans="1:84" ht="31.5" customHeight="1" x14ac:dyDescent="0.25">
      <c r="A13" s="29" t="str">
        <f>IF(L13="","",COUNTA($L$8:$L13))</f>
        <v/>
      </c>
      <c r="B13" s="55" t="s">
        <v>601</v>
      </c>
      <c r="C13" s="55"/>
      <c r="D13" s="29"/>
      <c r="E13" s="8" t="s">
        <v>225</v>
      </c>
      <c r="F13" s="8"/>
      <c r="G13" s="7" t="s">
        <v>607</v>
      </c>
      <c r="H13" s="7" t="s">
        <v>623</v>
      </c>
      <c r="I13" s="7" t="s">
        <v>719</v>
      </c>
      <c r="J13" s="29" t="s">
        <v>87</v>
      </c>
      <c r="K13" s="13">
        <v>4600</v>
      </c>
      <c r="L13" s="29"/>
      <c r="M13" s="13">
        <v>5800</v>
      </c>
      <c r="N13" s="22" t="s">
        <v>616</v>
      </c>
      <c r="O13" s="13" t="str">
        <f>VLOOKUP(B13,'DM trúng thầu chi tiết (full)'!$B$6:$Q$203,15,0)</f>
        <v>03243470E7</v>
      </c>
      <c r="P13" s="22" t="str">
        <f>VLOOKUP(B13,'DM trúng thầu chi tiết (full)'!$B$6:$Q$203,16,0)</f>
        <v>N03.02.070.104.zzzzzz</v>
      </c>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v>1600</v>
      </c>
      <c r="AW13" s="27"/>
      <c r="AX13" s="27"/>
      <c r="AY13" s="27"/>
      <c r="AZ13" s="27"/>
      <c r="BA13" s="27"/>
      <c r="BB13" s="27">
        <v>3000</v>
      </c>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row>
    <row r="14" spans="1:84" ht="31.5" customHeight="1" x14ac:dyDescent="0.25">
      <c r="A14" s="29">
        <f>IF(L14="","",COUNTA($L$8:$L14))</f>
        <v>2</v>
      </c>
      <c r="B14" s="55" t="s">
        <v>95</v>
      </c>
      <c r="C14" s="55" t="s">
        <v>97</v>
      </c>
      <c r="D14" s="29" t="s">
        <v>7</v>
      </c>
      <c r="E14" s="8" t="s">
        <v>110</v>
      </c>
      <c r="F14" s="8" t="s">
        <v>651</v>
      </c>
      <c r="G14" s="7" t="s">
        <v>557</v>
      </c>
      <c r="H14" s="7" t="s">
        <v>652</v>
      </c>
      <c r="I14" s="7" t="s">
        <v>624</v>
      </c>
      <c r="J14" s="29" t="s">
        <v>116</v>
      </c>
      <c r="K14" s="13">
        <v>22500</v>
      </c>
      <c r="L14" s="13">
        <v>22500</v>
      </c>
      <c r="M14" s="13">
        <v>6200</v>
      </c>
      <c r="N14" s="22" t="s">
        <v>617</v>
      </c>
      <c r="O14" s="13" t="str">
        <f>VLOOKUP(B14,'DM trúng thầu chi tiết (full)'!$B$6:$Q$203,15,0)</f>
        <v>A30-E09642</v>
      </c>
      <c r="P14" s="22">
        <f>VLOOKUP(B14,'DM trúng thầu chi tiết (full)'!$B$6:$Q$203,16,0)</f>
        <v>0</v>
      </c>
      <c r="Q14" s="27">
        <v>1500</v>
      </c>
      <c r="R14" s="27"/>
      <c r="S14" s="27"/>
      <c r="T14" s="27"/>
      <c r="U14" s="27"/>
      <c r="V14" s="27"/>
      <c r="W14" s="27"/>
      <c r="X14" s="27"/>
      <c r="Y14" s="27"/>
      <c r="Z14" s="27"/>
      <c r="AA14" s="27"/>
      <c r="AB14" s="27"/>
      <c r="AC14" s="27"/>
      <c r="AD14" s="27">
        <v>18000</v>
      </c>
      <c r="AE14" s="27"/>
      <c r="AF14" s="27"/>
      <c r="AG14" s="27"/>
      <c r="AH14" s="27"/>
      <c r="AI14" s="27"/>
      <c r="AJ14" s="27"/>
      <c r="AK14" s="27"/>
      <c r="AL14" s="27"/>
      <c r="AM14" s="27"/>
      <c r="AN14" s="27"/>
      <c r="AO14" s="27"/>
      <c r="AP14" s="27"/>
      <c r="AQ14" s="27"/>
      <c r="AR14" s="27"/>
      <c r="AS14" s="27"/>
      <c r="AT14" s="27"/>
      <c r="AU14" s="27"/>
      <c r="AV14" s="27">
        <v>3000</v>
      </c>
      <c r="AW14" s="27"/>
      <c r="AX14" s="27"/>
      <c r="AY14" s="27"/>
      <c r="AZ14" s="27"/>
      <c r="BA14" s="27"/>
      <c r="BB14" s="27"/>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row>
    <row r="15" spans="1:84" ht="31.5" customHeight="1" x14ac:dyDescent="0.25">
      <c r="A15" s="29" t="str">
        <f>IF(L15="","",COUNTA($L$8:$L15))</f>
        <v/>
      </c>
      <c r="B15" s="55"/>
      <c r="C15" s="55"/>
      <c r="D15" s="29"/>
      <c r="E15" s="38" t="s">
        <v>56</v>
      </c>
      <c r="F15" s="8"/>
      <c r="G15" s="7"/>
      <c r="H15" s="7"/>
      <c r="I15" s="7"/>
      <c r="J15" s="29"/>
      <c r="K15" s="22"/>
      <c r="L15" s="29"/>
      <c r="M15" s="13"/>
      <c r="N15" s="22"/>
      <c r="O15" s="13"/>
      <c r="P15" s="22"/>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row>
    <row r="16" spans="1:84" ht="31.5" customHeight="1" x14ac:dyDescent="0.25">
      <c r="A16" s="29" t="str">
        <f>IF(L16="","",COUNTA($L$8:$L16))</f>
        <v/>
      </c>
      <c r="B16" s="55"/>
      <c r="C16" s="55"/>
      <c r="D16" s="29"/>
      <c r="E16" s="38" t="s">
        <v>57</v>
      </c>
      <c r="F16" s="8"/>
      <c r="G16" s="7"/>
      <c r="H16" s="7"/>
      <c r="I16" s="7"/>
      <c r="J16" s="29"/>
      <c r="K16" s="22"/>
      <c r="L16" s="29"/>
      <c r="M16" s="13"/>
      <c r="N16" s="22"/>
      <c r="O16" s="13"/>
      <c r="P16" s="22"/>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row>
    <row r="17" spans="1:84" ht="31.5" customHeight="1" x14ac:dyDescent="0.25">
      <c r="A17" s="29">
        <f>IF(L17="","",COUNTA($L$8:$L17))</f>
        <v>3</v>
      </c>
      <c r="B17" s="55" t="s">
        <v>99</v>
      </c>
      <c r="C17" s="55" t="s">
        <v>103</v>
      </c>
      <c r="D17" s="29" t="s">
        <v>23</v>
      </c>
      <c r="E17" s="8" t="s">
        <v>112</v>
      </c>
      <c r="F17" s="8" t="s">
        <v>720</v>
      </c>
      <c r="G17" s="7" t="s">
        <v>217</v>
      </c>
      <c r="H17" s="7" t="s">
        <v>654</v>
      </c>
      <c r="I17" s="7" t="s">
        <v>653</v>
      </c>
      <c r="J17" s="29" t="s">
        <v>118</v>
      </c>
      <c r="K17" s="13">
        <v>6252</v>
      </c>
      <c r="L17" s="13">
        <v>6252</v>
      </c>
      <c r="M17" s="13">
        <v>65000</v>
      </c>
      <c r="N17" s="22" t="s">
        <v>616</v>
      </c>
      <c r="O17" s="13" t="str">
        <f>VLOOKUP(B17,'DM trúng thầu chi tiết (full)'!$B$6:$Q$203,15,0)</f>
        <v>GTA40A40L90</v>
      </c>
      <c r="P17" s="22" t="str">
        <f>VLOOKUP(B17,'DM trúng thầu chi tiết (full)'!$B$6:$Q$203,16,0)</f>
        <v>N05.02.040.057.000025</v>
      </c>
      <c r="Q17" s="27"/>
      <c r="R17" s="27"/>
      <c r="S17" s="27"/>
      <c r="T17" s="27"/>
      <c r="U17" s="27"/>
      <c r="V17" s="27"/>
      <c r="W17" s="27"/>
      <c r="X17" s="27"/>
      <c r="Y17" s="27"/>
      <c r="Z17" s="27"/>
      <c r="AA17" s="27"/>
      <c r="AB17" s="27"/>
      <c r="AC17" s="27">
        <v>1000</v>
      </c>
      <c r="AD17" s="27">
        <v>120</v>
      </c>
      <c r="AE17" s="27">
        <v>1100</v>
      </c>
      <c r="AF17" s="27"/>
      <c r="AG17" s="27"/>
      <c r="AH17" s="27">
        <v>360</v>
      </c>
      <c r="AI17" s="27"/>
      <c r="AJ17" s="27"/>
      <c r="AK17" s="27">
        <v>22</v>
      </c>
      <c r="AL17" s="27"/>
      <c r="AM17" s="27">
        <v>910</v>
      </c>
      <c r="AN17" s="27"/>
      <c r="AO17" s="27"/>
      <c r="AP17" s="27">
        <v>800</v>
      </c>
      <c r="AQ17" s="27"/>
      <c r="AR17" s="27"/>
      <c r="AS17" s="27"/>
      <c r="AT17" s="27"/>
      <c r="AU17" s="27">
        <v>360</v>
      </c>
      <c r="AV17" s="27">
        <v>400</v>
      </c>
      <c r="AW17" s="27"/>
      <c r="AX17" s="27"/>
      <c r="AY17" s="27">
        <v>180</v>
      </c>
      <c r="AZ17" s="27">
        <v>1000</v>
      </c>
      <c r="BA17" s="27"/>
      <c r="BB17" s="27"/>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row>
    <row r="18" spans="1:84" ht="31.5" customHeight="1" x14ac:dyDescent="0.25">
      <c r="A18" s="29">
        <f>IF(L18="","",COUNTA($L$8:$L18))</f>
        <v>4</v>
      </c>
      <c r="B18" s="55" t="s">
        <v>100</v>
      </c>
      <c r="C18" s="55" t="s">
        <v>104</v>
      </c>
      <c r="D18" s="29" t="s">
        <v>23</v>
      </c>
      <c r="E18" s="8" t="s">
        <v>113</v>
      </c>
      <c r="F18" s="8" t="s">
        <v>721</v>
      </c>
      <c r="G18" s="7" t="s">
        <v>218</v>
      </c>
      <c r="H18" s="7" t="s">
        <v>654</v>
      </c>
      <c r="I18" s="7" t="s">
        <v>653</v>
      </c>
      <c r="J18" s="29" t="s">
        <v>118</v>
      </c>
      <c r="K18" s="13">
        <v>5748</v>
      </c>
      <c r="L18" s="13">
        <v>5748</v>
      </c>
      <c r="M18" s="13">
        <v>57000</v>
      </c>
      <c r="N18" s="22" t="s">
        <v>616</v>
      </c>
      <c r="O18" s="13" t="str">
        <f>VLOOKUP(B18,'DM trúng thầu chi tiết (full)'!$B$6:$Q$203,15,0)</f>
        <v>GT30A26</v>
      </c>
      <c r="P18" s="22" t="str">
        <f>VLOOKUP(B18,'DM trúng thầu chi tiết (full)'!$B$6:$Q$203,16,0)</f>
        <v>N05.02.040.057.000019</v>
      </c>
      <c r="Q18" s="27"/>
      <c r="R18" s="27"/>
      <c r="S18" s="27"/>
      <c r="T18" s="27"/>
      <c r="U18" s="27"/>
      <c r="V18" s="27"/>
      <c r="W18" s="27"/>
      <c r="X18" s="27"/>
      <c r="Y18" s="27"/>
      <c r="Z18" s="27">
        <v>200</v>
      </c>
      <c r="AA18" s="27"/>
      <c r="AB18" s="27"/>
      <c r="AC18" s="27">
        <v>600</v>
      </c>
      <c r="AD18" s="27">
        <v>120</v>
      </c>
      <c r="AE18" s="27">
        <v>1200</v>
      </c>
      <c r="AF18" s="27"/>
      <c r="AG18" s="27"/>
      <c r="AH18" s="27">
        <v>240</v>
      </c>
      <c r="AI18" s="27"/>
      <c r="AJ18" s="27"/>
      <c r="AK18" s="27">
        <v>32</v>
      </c>
      <c r="AL18" s="27"/>
      <c r="AM18" s="27"/>
      <c r="AN18" s="27"/>
      <c r="AO18" s="27"/>
      <c r="AP18" s="27">
        <v>1800</v>
      </c>
      <c r="AQ18" s="27"/>
      <c r="AR18" s="27">
        <v>120</v>
      </c>
      <c r="AS18" s="27"/>
      <c r="AT18" s="27"/>
      <c r="AU18" s="27">
        <v>144</v>
      </c>
      <c r="AV18" s="27">
        <v>800</v>
      </c>
      <c r="AW18" s="27"/>
      <c r="AX18" s="27"/>
      <c r="AY18" s="27">
        <v>240</v>
      </c>
      <c r="AZ18" s="27">
        <v>252</v>
      </c>
      <c r="BA18" s="27"/>
      <c r="BB18" s="27"/>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row>
    <row r="19" spans="1:84" ht="31.5" customHeight="1" x14ac:dyDescent="0.25">
      <c r="A19" s="29">
        <f>IF(L19="","",COUNTA($L$8:$L19))</f>
        <v>5</v>
      </c>
      <c r="B19" s="55" t="s">
        <v>101</v>
      </c>
      <c r="C19" s="55" t="s">
        <v>543</v>
      </c>
      <c r="D19" s="29" t="s">
        <v>23</v>
      </c>
      <c r="E19" s="8" t="s">
        <v>114</v>
      </c>
      <c r="F19" s="8" t="s">
        <v>722</v>
      </c>
      <c r="G19" s="7" t="s">
        <v>219</v>
      </c>
      <c r="H19" s="7" t="s">
        <v>723</v>
      </c>
      <c r="I19" s="7" t="s">
        <v>653</v>
      </c>
      <c r="J19" s="29" t="s">
        <v>118</v>
      </c>
      <c r="K19" s="13">
        <v>3738</v>
      </c>
      <c r="L19" s="13">
        <v>3738</v>
      </c>
      <c r="M19" s="13">
        <v>57000</v>
      </c>
      <c r="N19" s="22" t="s">
        <v>616</v>
      </c>
      <c r="O19" s="13" t="str">
        <f>VLOOKUP(B19,'DM trúng thầu chi tiết (full)'!$B$6:$Q$203,15,0)</f>
        <v>GT20A26</v>
      </c>
      <c r="P19" s="22" t="str">
        <f>VLOOKUP(B19,'DM trúng thầu chi tiết (full)'!$B$6:$Q$203,16,0)</f>
        <v>N05.02.040.057.000018</v>
      </c>
      <c r="Q19" s="27"/>
      <c r="R19" s="27"/>
      <c r="S19" s="27"/>
      <c r="T19" s="27"/>
      <c r="U19" s="27"/>
      <c r="V19" s="27"/>
      <c r="W19" s="27"/>
      <c r="X19" s="27"/>
      <c r="Y19" s="27"/>
      <c r="Z19" s="27"/>
      <c r="AA19" s="27"/>
      <c r="AB19" s="27"/>
      <c r="AC19" s="27">
        <v>50</v>
      </c>
      <c r="AD19" s="27">
        <v>120</v>
      </c>
      <c r="AE19" s="27">
        <v>1350</v>
      </c>
      <c r="AF19" s="27"/>
      <c r="AG19" s="27"/>
      <c r="AH19" s="27">
        <v>360</v>
      </c>
      <c r="AI19" s="27"/>
      <c r="AJ19" s="27"/>
      <c r="AK19" s="27"/>
      <c r="AL19" s="27"/>
      <c r="AM19" s="27">
        <v>910</v>
      </c>
      <c r="AN19" s="27"/>
      <c r="AO19" s="27"/>
      <c r="AP19" s="27">
        <v>60</v>
      </c>
      <c r="AQ19" s="27"/>
      <c r="AR19" s="27"/>
      <c r="AS19" s="27"/>
      <c r="AT19" s="27"/>
      <c r="AU19" s="27">
        <v>180</v>
      </c>
      <c r="AV19" s="27">
        <v>400</v>
      </c>
      <c r="AW19" s="27"/>
      <c r="AX19" s="27"/>
      <c r="AY19" s="27">
        <v>200</v>
      </c>
      <c r="AZ19" s="27">
        <v>108</v>
      </c>
      <c r="BA19" s="27"/>
      <c r="BB19" s="27"/>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row>
    <row r="20" spans="1:84" ht="31.5" customHeight="1" x14ac:dyDescent="0.25">
      <c r="A20" s="29" t="str">
        <f>IF(L20="","",COUNTA($L$8:$L20))</f>
        <v/>
      </c>
      <c r="B20" s="55"/>
      <c r="C20" s="55"/>
      <c r="D20" s="29"/>
      <c r="E20" s="38" t="s">
        <v>82</v>
      </c>
      <c r="F20" s="8"/>
      <c r="G20" s="7"/>
      <c r="H20" s="7"/>
      <c r="I20" s="7"/>
      <c r="J20" s="29"/>
      <c r="K20" s="22"/>
      <c r="L20" s="29"/>
      <c r="M20" s="13"/>
      <c r="N20" s="22"/>
      <c r="O20" s="13"/>
      <c r="P20" s="22"/>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row>
    <row r="21" spans="1:84" ht="31.5" customHeight="1" x14ac:dyDescent="0.25">
      <c r="A21" s="29">
        <f>IF(L21="","",COUNTA($L$8:$L21))</f>
        <v>6</v>
      </c>
      <c r="B21" s="55" t="s">
        <v>105</v>
      </c>
      <c r="C21" s="55" t="s">
        <v>519</v>
      </c>
      <c r="D21" s="29"/>
      <c r="E21" s="8" t="s">
        <v>115</v>
      </c>
      <c r="F21" s="8" t="s">
        <v>724</v>
      </c>
      <c r="G21" s="7" t="s">
        <v>602</v>
      </c>
      <c r="H21" s="7" t="s">
        <v>725</v>
      </c>
      <c r="I21" s="7" t="s">
        <v>655</v>
      </c>
      <c r="J21" s="29" t="s">
        <v>84</v>
      </c>
      <c r="K21" s="13">
        <v>9258</v>
      </c>
      <c r="L21" s="13">
        <v>9258</v>
      </c>
      <c r="M21" s="13">
        <v>15750</v>
      </c>
      <c r="N21" s="22" t="s">
        <v>616</v>
      </c>
      <c r="O21" s="13" t="str">
        <f>VLOOKUP(B21,'DM trúng thầu chi tiết (full)'!$B$6:$Q$203,15,0)</f>
        <v>STAR SONOG</v>
      </c>
      <c r="P21" s="22">
        <f>VLOOKUP(B21,'DM trúng thầu chi tiết (full)'!$B$6:$Q$203,16,0)</f>
        <v>0</v>
      </c>
      <c r="Q21" s="27">
        <v>1000</v>
      </c>
      <c r="R21" s="27">
        <v>10</v>
      </c>
      <c r="S21" s="27">
        <v>5</v>
      </c>
      <c r="T21" s="27">
        <v>200</v>
      </c>
      <c r="U21" s="27">
        <v>240</v>
      </c>
      <c r="V21" s="27">
        <v>80</v>
      </c>
      <c r="W21" s="27">
        <v>78</v>
      </c>
      <c r="X21" s="27">
        <v>1000</v>
      </c>
      <c r="Y21" s="27">
        <v>120</v>
      </c>
      <c r="Z21" s="27">
        <v>350</v>
      </c>
      <c r="AA21" s="27">
        <v>1000</v>
      </c>
      <c r="AB21" s="27">
        <v>210</v>
      </c>
      <c r="AC21" s="27">
        <v>130</v>
      </c>
      <c r="AD21" s="27">
        <v>65</v>
      </c>
      <c r="AE21" s="27">
        <v>260</v>
      </c>
      <c r="AF21" s="27">
        <v>80</v>
      </c>
      <c r="AG21" s="27">
        <v>275</v>
      </c>
      <c r="AH21" s="27">
        <v>200</v>
      </c>
      <c r="AI21" s="27">
        <v>325</v>
      </c>
      <c r="AJ21" s="27">
        <v>150</v>
      </c>
      <c r="AK21" s="27">
        <v>23</v>
      </c>
      <c r="AL21" s="27">
        <v>156</v>
      </c>
      <c r="AM21" s="27">
        <v>234</v>
      </c>
      <c r="AN21" s="27">
        <v>100</v>
      </c>
      <c r="AO21" s="27">
        <v>70</v>
      </c>
      <c r="AP21" s="27">
        <v>100</v>
      </c>
      <c r="AQ21" s="27">
        <v>40</v>
      </c>
      <c r="AR21" s="27">
        <v>30</v>
      </c>
      <c r="AS21" s="27">
        <v>25</v>
      </c>
      <c r="AT21" s="27">
        <v>280</v>
      </c>
      <c r="AU21" s="27">
        <v>250</v>
      </c>
      <c r="AV21" s="27">
        <v>320</v>
      </c>
      <c r="AW21" s="27">
        <v>40</v>
      </c>
      <c r="AX21" s="27">
        <v>240</v>
      </c>
      <c r="AY21" s="27">
        <v>150</v>
      </c>
      <c r="AZ21" s="27">
        <v>300</v>
      </c>
      <c r="BA21" s="27">
        <v>200</v>
      </c>
      <c r="BB21" s="27">
        <v>150</v>
      </c>
      <c r="BC21" s="9">
        <v>80</v>
      </c>
      <c r="BD21" s="9">
        <v>30</v>
      </c>
      <c r="BE21" s="9">
        <v>70</v>
      </c>
      <c r="BF21" s="9">
        <v>70</v>
      </c>
      <c r="BG21" s="9"/>
      <c r="BH21" s="9">
        <v>20</v>
      </c>
      <c r="BI21" s="9"/>
      <c r="BJ21" s="9">
        <v>12</v>
      </c>
      <c r="BK21" s="9">
        <v>10</v>
      </c>
      <c r="BL21" s="9">
        <v>10</v>
      </c>
      <c r="BM21" s="9">
        <v>5</v>
      </c>
      <c r="BN21" s="9">
        <v>15</v>
      </c>
      <c r="BO21" s="9">
        <v>5</v>
      </c>
      <c r="BP21" s="9">
        <v>20</v>
      </c>
      <c r="BQ21" s="9">
        <v>15</v>
      </c>
      <c r="BR21" s="9">
        <v>10</v>
      </c>
      <c r="BS21" s="9">
        <v>50</v>
      </c>
      <c r="BT21" s="9">
        <v>15</v>
      </c>
      <c r="BU21" s="9">
        <v>10</v>
      </c>
      <c r="BV21" s="9">
        <v>60</v>
      </c>
      <c r="BW21" s="9"/>
      <c r="BX21" s="9">
        <v>5</v>
      </c>
      <c r="BY21" s="9">
        <v>20</v>
      </c>
      <c r="BZ21" s="9">
        <v>70</v>
      </c>
      <c r="CA21" s="9">
        <v>15</v>
      </c>
      <c r="CB21" s="9">
        <v>10</v>
      </c>
      <c r="CC21" s="9">
        <v>10</v>
      </c>
      <c r="CD21" s="9">
        <v>50</v>
      </c>
      <c r="CE21" s="9">
        <v>5</v>
      </c>
      <c r="CF21" s="9">
        <v>80</v>
      </c>
    </row>
  </sheetData>
  <sheetProtection selectLockedCells="1"/>
  <mergeCells count="4">
    <mergeCell ref="BC4:CF4"/>
    <mergeCell ref="Q4:BB4"/>
    <mergeCell ref="A3:L3"/>
    <mergeCell ref="A2:L2"/>
  </mergeCells>
  <pageMargins left="0.19685039370078741" right="0.19685039370078741" top="0.23622047244094491" bottom="0.23622047244094491" header="0" footer="0"/>
  <pageSetup paperSize="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F167"/>
  <sheetViews>
    <sheetView topLeftCell="A149" zoomScale="64" zoomScaleNormal="64" workbookViewId="0">
      <selection activeCell="A6" sqref="A6:XFD167"/>
    </sheetView>
  </sheetViews>
  <sheetFormatPr defaultColWidth="9.125" defaultRowHeight="15.75" x14ac:dyDescent="0.25"/>
  <cols>
    <col min="1" max="1" width="6.75" style="50" customWidth="1"/>
    <col min="2" max="2" width="13.75" style="54" customWidth="1"/>
    <col min="3" max="3" width="15.5" style="71" hidden="1" customWidth="1"/>
    <col min="4" max="4" width="12.875" style="10" customWidth="1"/>
    <col min="5" max="5" width="27.125" style="42" customWidth="1"/>
    <col min="6" max="6" width="23.625" style="42" customWidth="1"/>
    <col min="7" max="7" width="41.875" style="35" customWidth="1"/>
    <col min="8" max="9" width="21.25" style="35" customWidth="1"/>
    <col min="10" max="10" width="8.75" style="10" customWidth="1"/>
    <col min="11" max="14" width="13.875" style="36" customWidth="1"/>
    <col min="15" max="16" width="15.125" style="36" customWidth="1"/>
    <col min="17" max="28" width="9.125" style="43" customWidth="1"/>
    <col min="29" max="30" width="9.375" style="43" customWidth="1"/>
    <col min="31" max="84" width="9.125" style="43" customWidth="1"/>
    <col min="85" max="16384" width="9.125" style="10"/>
  </cols>
  <sheetData>
    <row r="1" spans="1:84" ht="18.75" customHeight="1" x14ac:dyDescent="0.3">
      <c r="A1" s="53"/>
      <c r="B1" s="53"/>
      <c r="C1" s="48"/>
      <c r="D1" s="48"/>
      <c r="E1" s="48"/>
      <c r="F1" s="48"/>
    </row>
    <row r="2" spans="1:84" ht="45.75" customHeight="1" x14ac:dyDescent="0.25">
      <c r="A2" s="190" t="s">
        <v>673</v>
      </c>
      <c r="B2" s="190"/>
      <c r="C2" s="190"/>
      <c r="D2" s="190"/>
      <c r="E2" s="190"/>
      <c r="F2" s="190"/>
      <c r="G2" s="190"/>
      <c r="H2" s="190"/>
      <c r="I2" s="190"/>
      <c r="J2" s="190"/>
      <c r="K2" s="190"/>
      <c r="L2" s="190"/>
      <c r="M2" s="72"/>
      <c r="N2" s="72"/>
      <c r="O2" s="72"/>
      <c r="P2" s="72"/>
    </row>
    <row r="3" spans="1:84" ht="30" customHeight="1" x14ac:dyDescent="0.25"/>
    <row r="4" spans="1:84" s="50" customFormat="1" ht="71.25" customHeight="1" x14ac:dyDescent="0.25">
      <c r="A4" s="193" t="s">
        <v>209</v>
      </c>
      <c r="B4" s="193" t="s">
        <v>311</v>
      </c>
      <c r="C4" s="195" t="s">
        <v>520</v>
      </c>
      <c r="D4" s="193" t="s">
        <v>210</v>
      </c>
      <c r="E4" s="193" t="s">
        <v>211</v>
      </c>
      <c r="F4" s="193" t="s">
        <v>612</v>
      </c>
      <c r="G4" s="52" t="s">
        <v>212</v>
      </c>
      <c r="H4" s="193" t="s">
        <v>613</v>
      </c>
      <c r="I4" s="193" t="s">
        <v>614</v>
      </c>
      <c r="J4" s="193" t="s">
        <v>0</v>
      </c>
      <c r="K4" s="197" t="s">
        <v>312</v>
      </c>
      <c r="L4" s="197" t="s">
        <v>313</v>
      </c>
      <c r="M4" s="193" t="s">
        <v>608</v>
      </c>
      <c r="N4" s="193" t="s">
        <v>609</v>
      </c>
      <c r="O4" s="193" t="s">
        <v>610</v>
      </c>
      <c r="P4" s="193" t="s">
        <v>611</v>
      </c>
      <c r="Q4" s="187" t="s">
        <v>374</v>
      </c>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199" t="s">
        <v>399</v>
      </c>
      <c r="BD4" s="200"/>
      <c r="BE4" s="200"/>
      <c r="BF4" s="200"/>
      <c r="BG4" s="200"/>
      <c r="BH4" s="200"/>
      <c r="BI4" s="200"/>
      <c r="BJ4" s="200"/>
      <c r="BK4" s="200"/>
      <c r="BL4" s="200"/>
      <c r="BM4" s="200"/>
      <c r="BN4" s="200"/>
      <c r="BO4" s="200"/>
      <c r="BP4" s="200"/>
      <c r="BQ4" s="200"/>
      <c r="BR4" s="200"/>
      <c r="BS4" s="200"/>
      <c r="BT4" s="200"/>
      <c r="BU4" s="200"/>
      <c r="BV4" s="200"/>
      <c r="BW4" s="200"/>
      <c r="BX4" s="200"/>
      <c r="BY4" s="200"/>
      <c r="BZ4" s="200"/>
      <c r="CA4" s="200"/>
      <c r="CB4" s="200"/>
      <c r="CC4" s="200"/>
      <c r="CD4" s="200"/>
      <c r="CE4" s="200"/>
      <c r="CF4" s="201"/>
    </row>
    <row r="5" spans="1:84" s="37" customFormat="1" ht="27" customHeight="1" x14ac:dyDescent="0.2">
      <c r="A5" s="194"/>
      <c r="B5" s="194"/>
      <c r="C5" s="196"/>
      <c r="D5" s="194"/>
      <c r="E5" s="194"/>
      <c r="F5" s="194"/>
      <c r="G5" s="28"/>
      <c r="H5" s="194"/>
      <c r="I5" s="194"/>
      <c r="J5" s="194"/>
      <c r="K5" s="198"/>
      <c r="L5" s="198"/>
      <c r="M5" s="194"/>
      <c r="N5" s="194"/>
      <c r="O5" s="194"/>
      <c r="P5" s="194"/>
      <c r="Q5" s="70" t="s">
        <v>337</v>
      </c>
      <c r="R5" s="70" t="s">
        <v>338</v>
      </c>
      <c r="S5" s="70" t="s">
        <v>339</v>
      </c>
      <c r="T5" s="70" t="s">
        <v>340</v>
      </c>
      <c r="U5" s="70" t="s">
        <v>341</v>
      </c>
      <c r="V5" s="70" t="s">
        <v>342</v>
      </c>
      <c r="W5" s="70" t="s">
        <v>343</v>
      </c>
      <c r="X5" s="70" t="s">
        <v>344</v>
      </c>
      <c r="Y5" s="70" t="s">
        <v>345</v>
      </c>
      <c r="Z5" s="70" t="s">
        <v>346</v>
      </c>
      <c r="AA5" s="70" t="s">
        <v>347</v>
      </c>
      <c r="AB5" s="70" t="s">
        <v>348</v>
      </c>
      <c r="AC5" s="70" t="s">
        <v>349</v>
      </c>
      <c r="AD5" s="70" t="s">
        <v>350</v>
      </c>
      <c r="AE5" s="70" t="s">
        <v>351</v>
      </c>
      <c r="AF5" s="70" t="s">
        <v>352</v>
      </c>
      <c r="AG5" s="70" t="s">
        <v>353</v>
      </c>
      <c r="AH5" s="70" t="s">
        <v>354</v>
      </c>
      <c r="AI5" s="70" t="s">
        <v>355</v>
      </c>
      <c r="AJ5" s="70" t="s">
        <v>356</v>
      </c>
      <c r="AK5" s="70" t="s">
        <v>357</v>
      </c>
      <c r="AL5" s="70" t="s">
        <v>358</v>
      </c>
      <c r="AM5" s="70" t="s">
        <v>359</v>
      </c>
      <c r="AN5" s="70" t="s">
        <v>360</v>
      </c>
      <c r="AO5" s="70" t="s">
        <v>361</v>
      </c>
      <c r="AP5" s="70" t="s">
        <v>362</v>
      </c>
      <c r="AQ5" s="70" t="s">
        <v>363</v>
      </c>
      <c r="AR5" s="70" t="s">
        <v>364</v>
      </c>
      <c r="AS5" s="70" t="s">
        <v>365</v>
      </c>
      <c r="AT5" s="70" t="s">
        <v>366</v>
      </c>
      <c r="AU5" s="70" t="s">
        <v>367</v>
      </c>
      <c r="AV5" s="70" t="s">
        <v>368</v>
      </c>
      <c r="AW5" s="70" t="s">
        <v>403</v>
      </c>
      <c r="AX5" s="70" t="s">
        <v>369</v>
      </c>
      <c r="AY5" s="70" t="s">
        <v>370</v>
      </c>
      <c r="AZ5" s="70" t="s">
        <v>371</v>
      </c>
      <c r="BA5" s="70" t="s">
        <v>372</v>
      </c>
      <c r="BB5" s="70" t="s">
        <v>373</v>
      </c>
      <c r="BC5" s="69" t="s">
        <v>376</v>
      </c>
      <c r="BD5" s="21" t="s">
        <v>377</v>
      </c>
      <c r="BE5" s="21" t="s">
        <v>378</v>
      </c>
      <c r="BF5" s="21" t="s">
        <v>379</v>
      </c>
      <c r="BG5" s="21" t="s">
        <v>380</v>
      </c>
      <c r="BH5" s="21" t="s">
        <v>381</v>
      </c>
      <c r="BI5" s="21" t="s">
        <v>409</v>
      </c>
      <c r="BJ5" s="21" t="s">
        <v>382</v>
      </c>
      <c r="BK5" s="21" t="s">
        <v>405</v>
      </c>
      <c r="BL5" s="21" t="s">
        <v>383</v>
      </c>
      <c r="BM5" s="21" t="s">
        <v>384</v>
      </c>
      <c r="BN5" s="21" t="s">
        <v>385</v>
      </c>
      <c r="BO5" s="21" t="s">
        <v>386</v>
      </c>
      <c r="BP5" s="21" t="s">
        <v>404</v>
      </c>
      <c r="BQ5" s="21" t="s">
        <v>387</v>
      </c>
      <c r="BR5" s="21" t="s">
        <v>388</v>
      </c>
      <c r="BS5" s="21" t="s">
        <v>406</v>
      </c>
      <c r="BT5" s="21" t="s">
        <v>401</v>
      </c>
      <c r="BU5" s="21" t="s">
        <v>389</v>
      </c>
      <c r="BV5" s="21" t="s">
        <v>390</v>
      </c>
      <c r="BW5" s="21" t="s">
        <v>402</v>
      </c>
      <c r="BX5" s="21" t="s">
        <v>391</v>
      </c>
      <c r="BY5" s="21" t="s">
        <v>392</v>
      </c>
      <c r="BZ5" s="21" t="s">
        <v>393</v>
      </c>
      <c r="CA5" s="21" t="s">
        <v>394</v>
      </c>
      <c r="CB5" s="21" t="s">
        <v>395</v>
      </c>
      <c r="CC5" s="21" t="s">
        <v>396</v>
      </c>
      <c r="CD5" s="21" t="s">
        <v>407</v>
      </c>
      <c r="CE5" s="21" t="s">
        <v>397</v>
      </c>
      <c r="CF5" s="21" t="s">
        <v>398</v>
      </c>
    </row>
    <row r="6" spans="1:84" ht="27" customHeight="1" x14ac:dyDescent="0.25">
      <c r="A6" s="29"/>
      <c r="B6" s="55"/>
      <c r="C6" s="55"/>
      <c r="D6" s="29"/>
      <c r="E6" s="38" t="s">
        <v>213</v>
      </c>
      <c r="F6" s="38"/>
      <c r="G6" s="7"/>
      <c r="H6" s="7"/>
      <c r="I6" s="7"/>
      <c r="J6" s="29"/>
      <c r="K6" s="59"/>
      <c r="L6" s="22"/>
      <c r="M6" s="22"/>
      <c r="N6" s="22"/>
      <c r="O6" s="22"/>
      <c r="P6" s="22"/>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row>
    <row r="7" spans="1:84" ht="27" customHeight="1" x14ac:dyDescent="0.25">
      <c r="A7" s="29"/>
      <c r="B7" s="55"/>
      <c r="C7" s="55"/>
      <c r="D7" s="29"/>
      <c r="E7" s="38" t="s">
        <v>40</v>
      </c>
      <c r="F7" s="38"/>
      <c r="G7" s="7"/>
      <c r="H7" s="7"/>
      <c r="I7" s="7"/>
      <c r="J7" s="29"/>
      <c r="K7" s="59"/>
      <c r="L7" s="22"/>
      <c r="M7" s="22"/>
      <c r="N7" s="22"/>
      <c r="O7" s="22"/>
      <c r="P7" s="22"/>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row>
    <row r="8" spans="1:84" ht="27" customHeight="1" x14ac:dyDescent="0.25">
      <c r="A8" s="2">
        <f>IF(L8="","",COUNTA($L$8:$L8))</f>
        <v>1</v>
      </c>
      <c r="B8" s="24" t="s">
        <v>119</v>
      </c>
      <c r="C8" s="24" t="s">
        <v>119</v>
      </c>
      <c r="D8" s="29" t="s">
        <v>1</v>
      </c>
      <c r="E8" s="8" t="s">
        <v>153</v>
      </c>
      <c r="F8" s="8" t="s">
        <v>656</v>
      </c>
      <c r="G8" s="7" t="s">
        <v>1002</v>
      </c>
      <c r="H8" s="7" t="s">
        <v>650</v>
      </c>
      <c r="I8" s="7" t="s">
        <v>657</v>
      </c>
      <c r="J8" s="29" t="s">
        <v>84</v>
      </c>
      <c r="K8" s="13">
        <v>752</v>
      </c>
      <c r="L8" s="39">
        <v>752</v>
      </c>
      <c r="M8" s="13">
        <v>210000</v>
      </c>
      <c r="N8" s="22" t="s">
        <v>620</v>
      </c>
      <c r="O8" s="13">
        <v>6162</v>
      </c>
      <c r="P8" s="59">
        <v>0</v>
      </c>
      <c r="Q8" s="27">
        <v>50</v>
      </c>
      <c r="R8" s="27"/>
      <c r="S8" s="27"/>
      <c r="T8" s="27">
        <v>30</v>
      </c>
      <c r="U8" s="27">
        <v>300</v>
      </c>
      <c r="V8" s="27"/>
      <c r="W8" s="27"/>
      <c r="X8" s="27">
        <v>50</v>
      </c>
      <c r="Y8" s="27"/>
      <c r="Z8" s="27"/>
      <c r="AA8" s="27"/>
      <c r="AB8" s="27"/>
      <c r="AC8" s="27"/>
      <c r="AD8" s="27"/>
      <c r="AE8" s="27"/>
      <c r="AF8" s="27"/>
      <c r="AG8" s="27">
        <v>50</v>
      </c>
      <c r="AH8" s="27"/>
      <c r="AI8" s="27"/>
      <c r="AJ8" s="27"/>
      <c r="AK8" s="27"/>
      <c r="AL8" s="27">
        <v>50</v>
      </c>
      <c r="AM8" s="27">
        <v>52</v>
      </c>
      <c r="AN8" s="27"/>
      <c r="AO8" s="27"/>
      <c r="AP8" s="27">
        <v>100</v>
      </c>
      <c r="AQ8" s="27"/>
      <c r="AR8" s="27"/>
      <c r="AS8" s="27"/>
      <c r="AT8" s="27"/>
      <c r="AU8" s="27"/>
      <c r="AV8" s="27">
        <v>40</v>
      </c>
      <c r="AW8" s="27"/>
      <c r="AX8" s="27"/>
      <c r="AY8" s="27"/>
      <c r="AZ8" s="27"/>
      <c r="BA8" s="27"/>
      <c r="BB8" s="27"/>
      <c r="BC8" s="27"/>
      <c r="BD8" s="27">
        <v>20</v>
      </c>
      <c r="BE8" s="27"/>
      <c r="BF8" s="27"/>
      <c r="BG8" s="27"/>
      <c r="BH8" s="27"/>
      <c r="BI8" s="27">
        <v>10</v>
      </c>
      <c r="BJ8" s="27"/>
      <c r="BK8" s="27"/>
      <c r="BL8" s="27"/>
      <c r="BM8" s="27"/>
      <c r="BN8" s="27"/>
      <c r="BO8" s="27"/>
      <c r="BP8" s="27"/>
      <c r="BQ8" s="27"/>
      <c r="BR8" s="27"/>
      <c r="BS8" s="27"/>
      <c r="BT8" s="27"/>
      <c r="BU8" s="27"/>
      <c r="BV8" s="27"/>
      <c r="BW8" s="27"/>
      <c r="BX8" s="27"/>
      <c r="BY8" s="27"/>
      <c r="BZ8" s="27"/>
      <c r="CA8" s="27"/>
      <c r="CB8" s="27"/>
      <c r="CC8" s="27"/>
      <c r="CD8" s="27"/>
      <c r="CE8" s="27"/>
      <c r="CF8" s="27"/>
    </row>
    <row r="9" spans="1:84" ht="27" customHeight="1" x14ac:dyDescent="0.25">
      <c r="A9" s="2">
        <f>IF(L9="","",COUNTA($L$8:$L9))</f>
        <v>2</v>
      </c>
      <c r="B9" s="24" t="s">
        <v>120</v>
      </c>
      <c r="C9" s="24" t="s">
        <v>120</v>
      </c>
      <c r="D9" s="29" t="s">
        <v>1</v>
      </c>
      <c r="E9" s="8" t="s">
        <v>154</v>
      </c>
      <c r="F9" s="8" t="s">
        <v>658</v>
      </c>
      <c r="G9" s="7" t="s">
        <v>1004</v>
      </c>
      <c r="H9" s="7" t="s">
        <v>650</v>
      </c>
      <c r="I9" s="7" t="s">
        <v>657</v>
      </c>
      <c r="J9" s="29" t="s">
        <v>84</v>
      </c>
      <c r="K9" s="13">
        <v>397</v>
      </c>
      <c r="L9" s="39">
        <v>397</v>
      </c>
      <c r="M9" s="13">
        <v>250000</v>
      </c>
      <c r="N9" s="22" t="s">
        <v>620</v>
      </c>
      <c r="O9" s="13">
        <v>6163</v>
      </c>
      <c r="P9" s="59">
        <v>0</v>
      </c>
      <c r="Q9" s="27">
        <v>50</v>
      </c>
      <c r="R9" s="27"/>
      <c r="S9" s="27"/>
      <c r="T9" s="27">
        <v>40</v>
      </c>
      <c r="U9" s="27"/>
      <c r="V9" s="27"/>
      <c r="W9" s="27"/>
      <c r="X9" s="27">
        <v>50</v>
      </c>
      <c r="Y9" s="27"/>
      <c r="Z9" s="27"/>
      <c r="AA9" s="27"/>
      <c r="AB9" s="27"/>
      <c r="AC9" s="27">
        <v>15</v>
      </c>
      <c r="AD9" s="27">
        <v>70</v>
      </c>
      <c r="AE9" s="27"/>
      <c r="AF9" s="27"/>
      <c r="AG9" s="27">
        <v>50</v>
      </c>
      <c r="AH9" s="27"/>
      <c r="AI9" s="27"/>
      <c r="AJ9" s="27"/>
      <c r="AK9" s="27"/>
      <c r="AL9" s="27"/>
      <c r="AM9" s="27"/>
      <c r="AN9" s="27"/>
      <c r="AO9" s="27"/>
      <c r="AP9" s="27"/>
      <c r="AQ9" s="27"/>
      <c r="AR9" s="27"/>
      <c r="AS9" s="27"/>
      <c r="AT9" s="27"/>
      <c r="AU9" s="27"/>
      <c r="AV9" s="27"/>
      <c r="AW9" s="27"/>
      <c r="AX9" s="27"/>
      <c r="AY9" s="27"/>
      <c r="AZ9" s="27">
        <v>120</v>
      </c>
      <c r="BA9" s="27"/>
      <c r="BB9" s="27"/>
      <c r="BC9" s="27"/>
      <c r="BD9" s="27"/>
      <c r="BE9" s="27"/>
      <c r="BF9" s="27"/>
      <c r="BG9" s="27"/>
      <c r="BH9" s="27"/>
      <c r="BI9" s="27">
        <v>2</v>
      </c>
      <c r="BJ9" s="27"/>
      <c r="BK9" s="27"/>
      <c r="BL9" s="27"/>
      <c r="BM9" s="27"/>
      <c r="BN9" s="27"/>
      <c r="BO9" s="27"/>
      <c r="BP9" s="27"/>
      <c r="BQ9" s="27"/>
      <c r="BR9" s="27"/>
      <c r="BS9" s="27"/>
      <c r="BT9" s="27"/>
      <c r="BU9" s="27"/>
      <c r="BV9" s="27"/>
      <c r="BW9" s="27"/>
      <c r="BX9" s="27"/>
      <c r="BY9" s="27"/>
      <c r="BZ9" s="27"/>
      <c r="CA9" s="27"/>
      <c r="CB9" s="27"/>
      <c r="CC9" s="27"/>
      <c r="CD9" s="27"/>
      <c r="CE9" s="27"/>
      <c r="CF9" s="27"/>
    </row>
    <row r="10" spans="1:84" ht="27" customHeight="1" x14ac:dyDescent="0.25">
      <c r="A10" s="2" t="str">
        <f>IF(L10="","",COUNTA($L$8:$L10))</f>
        <v/>
      </c>
      <c r="B10" s="24"/>
      <c r="C10" s="24"/>
      <c r="D10" s="29"/>
      <c r="E10" s="38" t="s">
        <v>214</v>
      </c>
      <c r="F10" s="8"/>
      <c r="G10" s="7"/>
      <c r="H10" s="7"/>
      <c r="I10" s="7"/>
      <c r="J10" s="29"/>
      <c r="K10" s="59"/>
      <c r="L10" s="13"/>
      <c r="M10" s="13"/>
      <c r="N10" s="22"/>
      <c r="O10" s="13"/>
      <c r="P10" s="59"/>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row>
    <row r="11" spans="1:84" ht="27" customHeight="1" x14ac:dyDescent="0.25">
      <c r="A11" s="2" t="str">
        <f>IF(L11="","",COUNTA($L$8:$L11))</f>
        <v/>
      </c>
      <c r="B11" s="24"/>
      <c r="C11" s="24"/>
      <c r="D11" s="29"/>
      <c r="E11" s="38" t="s">
        <v>41</v>
      </c>
      <c r="F11" s="8"/>
      <c r="G11" s="7"/>
      <c r="H11" s="7"/>
      <c r="I11" s="7"/>
      <c r="J11" s="29"/>
      <c r="K11" s="59"/>
      <c r="L11" s="13"/>
      <c r="M11" s="13"/>
      <c r="N11" s="22"/>
      <c r="O11" s="13"/>
      <c r="P11" s="59"/>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row>
    <row r="12" spans="1:84" ht="27" customHeight="1" x14ac:dyDescent="0.25">
      <c r="A12" s="2">
        <f>IF(L12="","",COUNTA($L$8:$L12))</f>
        <v>3</v>
      </c>
      <c r="B12" s="24" t="s">
        <v>429</v>
      </c>
      <c r="C12" s="24" t="s">
        <v>122</v>
      </c>
      <c r="D12" s="7" t="s">
        <v>2</v>
      </c>
      <c r="E12" s="8" t="s">
        <v>261</v>
      </c>
      <c r="F12" s="8" t="s">
        <v>679</v>
      </c>
      <c r="G12" s="7" t="s">
        <v>558</v>
      </c>
      <c r="H12" s="7" t="s">
        <v>680</v>
      </c>
      <c r="I12" s="7" t="s">
        <v>681</v>
      </c>
      <c r="J12" s="29" t="s">
        <v>85</v>
      </c>
      <c r="K12" s="13">
        <v>7280</v>
      </c>
      <c r="L12" s="13">
        <v>7280</v>
      </c>
      <c r="M12" s="13">
        <v>8800</v>
      </c>
      <c r="N12" s="22" t="s">
        <v>648</v>
      </c>
      <c r="O12" s="13" t="s">
        <v>841</v>
      </c>
      <c r="P12" s="59">
        <v>0</v>
      </c>
      <c r="Q12" s="27">
        <v>60</v>
      </c>
      <c r="R12" s="27"/>
      <c r="S12" s="27"/>
      <c r="T12" s="27"/>
      <c r="U12" s="27"/>
      <c r="V12" s="27"/>
      <c r="W12" s="27"/>
      <c r="X12" s="27"/>
      <c r="Y12" s="27"/>
      <c r="Z12" s="27"/>
      <c r="AA12" s="27"/>
      <c r="AB12" s="27"/>
      <c r="AC12" s="27"/>
      <c r="AD12" s="27"/>
      <c r="AE12" s="27">
        <v>2400</v>
      </c>
      <c r="AF12" s="27"/>
      <c r="AG12" s="27">
        <v>1000</v>
      </c>
      <c r="AH12" s="27"/>
      <c r="AI12" s="27">
        <v>100</v>
      </c>
      <c r="AJ12" s="27">
        <v>200</v>
      </c>
      <c r="AK12" s="27"/>
      <c r="AL12" s="27">
        <v>200</v>
      </c>
      <c r="AM12" s="27">
        <v>910</v>
      </c>
      <c r="AN12" s="27">
        <v>200</v>
      </c>
      <c r="AO12" s="27"/>
      <c r="AP12" s="27">
        <v>1500</v>
      </c>
      <c r="AQ12" s="27"/>
      <c r="AR12" s="27">
        <v>120</v>
      </c>
      <c r="AS12" s="27"/>
      <c r="AT12" s="27"/>
      <c r="AU12" s="27"/>
      <c r="AV12" s="27">
        <v>80</v>
      </c>
      <c r="AW12" s="27"/>
      <c r="AX12" s="27">
        <v>180</v>
      </c>
      <c r="AY12" s="27"/>
      <c r="AZ12" s="27"/>
      <c r="BA12" s="27">
        <v>150</v>
      </c>
      <c r="BB12" s="27">
        <v>150</v>
      </c>
      <c r="BC12" s="27"/>
      <c r="BD12" s="27"/>
      <c r="BE12" s="27"/>
      <c r="BF12" s="27"/>
      <c r="BG12" s="27"/>
      <c r="BH12" s="27"/>
      <c r="BI12" s="27">
        <v>10</v>
      </c>
      <c r="BJ12" s="27"/>
      <c r="BK12" s="27"/>
      <c r="BL12" s="27"/>
      <c r="BM12" s="27"/>
      <c r="BN12" s="27"/>
      <c r="BO12" s="27"/>
      <c r="BP12" s="27"/>
      <c r="BQ12" s="27"/>
      <c r="BR12" s="27"/>
      <c r="BS12" s="27"/>
      <c r="BT12" s="27"/>
      <c r="BU12" s="27"/>
      <c r="BV12" s="27"/>
      <c r="BW12" s="27"/>
      <c r="BX12" s="27"/>
      <c r="BY12" s="27"/>
      <c r="BZ12" s="27"/>
      <c r="CA12" s="27"/>
      <c r="CB12" s="27"/>
      <c r="CC12" s="27"/>
      <c r="CD12" s="27"/>
      <c r="CE12" s="27"/>
      <c r="CF12" s="27">
        <v>20</v>
      </c>
    </row>
    <row r="13" spans="1:84" ht="27" customHeight="1" x14ac:dyDescent="0.25">
      <c r="A13" s="2">
        <f>IF(L13="","",COUNTA($L$8:$L13))</f>
        <v>4</v>
      </c>
      <c r="B13" s="24" t="s">
        <v>121</v>
      </c>
      <c r="C13" s="24" t="s">
        <v>123</v>
      </c>
      <c r="D13" s="7" t="s">
        <v>2</v>
      </c>
      <c r="E13" s="8" t="s">
        <v>262</v>
      </c>
      <c r="F13" s="8" t="s">
        <v>682</v>
      </c>
      <c r="G13" s="7" t="s">
        <v>1005</v>
      </c>
      <c r="H13" s="7" t="s">
        <v>680</v>
      </c>
      <c r="I13" s="7" t="s">
        <v>681</v>
      </c>
      <c r="J13" s="29" t="s">
        <v>85</v>
      </c>
      <c r="K13" s="13">
        <v>1606</v>
      </c>
      <c r="L13" s="39">
        <v>1606</v>
      </c>
      <c r="M13" s="13">
        <v>15500</v>
      </c>
      <c r="N13" s="22" t="s">
        <v>648</v>
      </c>
      <c r="O13" s="13" t="s">
        <v>842</v>
      </c>
      <c r="P13" s="59">
        <v>0</v>
      </c>
      <c r="Q13" s="27">
        <v>200</v>
      </c>
      <c r="R13" s="27"/>
      <c r="S13" s="27">
        <v>250</v>
      </c>
      <c r="T13" s="27"/>
      <c r="U13" s="27"/>
      <c r="V13" s="27"/>
      <c r="W13" s="27"/>
      <c r="X13" s="27"/>
      <c r="Y13" s="27"/>
      <c r="Z13" s="27"/>
      <c r="AA13" s="27"/>
      <c r="AB13" s="27"/>
      <c r="AC13" s="27"/>
      <c r="AD13" s="27"/>
      <c r="AE13" s="27"/>
      <c r="AF13" s="27"/>
      <c r="AG13" s="27">
        <v>350</v>
      </c>
      <c r="AH13" s="27">
        <v>500</v>
      </c>
      <c r="AI13" s="27">
        <v>130</v>
      </c>
      <c r="AJ13" s="27">
        <v>36</v>
      </c>
      <c r="AK13" s="27"/>
      <c r="AL13" s="27"/>
      <c r="AM13" s="27"/>
      <c r="AN13" s="27"/>
      <c r="AO13" s="27"/>
      <c r="AP13" s="27"/>
      <c r="AQ13" s="27"/>
      <c r="AR13" s="27"/>
      <c r="AS13" s="27"/>
      <c r="AT13" s="27"/>
      <c r="AU13" s="27"/>
      <c r="AV13" s="27">
        <v>80</v>
      </c>
      <c r="AW13" s="27"/>
      <c r="AX13" s="27"/>
      <c r="AY13" s="27"/>
      <c r="AZ13" s="27"/>
      <c r="BA13" s="27">
        <v>50</v>
      </c>
      <c r="BB13" s="27"/>
      <c r="BC13" s="27"/>
      <c r="BD13" s="27"/>
      <c r="BE13" s="27"/>
      <c r="BF13" s="27"/>
      <c r="BG13" s="27"/>
      <c r="BH13" s="27"/>
      <c r="BI13" s="27">
        <v>10</v>
      </c>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ht="27" customHeight="1" x14ac:dyDescent="0.25">
      <c r="A14" s="2" t="str">
        <f>IF(L14="","",COUNTA($L$8:$L14))</f>
        <v/>
      </c>
      <c r="B14" s="24"/>
      <c r="C14" s="24"/>
      <c r="D14" s="29"/>
      <c r="E14" s="38" t="s">
        <v>215</v>
      </c>
      <c r="F14" s="8"/>
      <c r="G14" s="7"/>
      <c r="H14" s="7"/>
      <c r="I14" s="7"/>
      <c r="J14" s="29"/>
      <c r="K14" s="59"/>
      <c r="L14" s="13"/>
      <c r="M14" s="13"/>
      <c r="N14" s="22"/>
      <c r="O14" s="13"/>
      <c r="P14" s="59"/>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row>
    <row r="15" spans="1:84" ht="27" customHeight="1" x14ac:dyDescent="0.25">
      <c r="A15" s="2" t="str">
        <f>IF(L15="","",COUNTA($L$8:$L15))</f>
        <v/>
      </c>
      <c r="B15" s="24"/>
      <c r="C15" s="24"/>
      <c r="D15" s="29"/>
      <c r="E15" s="38" t="s">
        <v>108</v>
      </c>
      <c r="F15" s="8"/>
      <c r="G15" s="7"/>
      <c r="H15" s="7"/>
      <c r="I15" s="7"/>
      <c r="J15" s="29"/>
      <c r="K15" s="59"/>
      <c r="L15" s="13"/>
      <c r="M15" s="13"/>
      <c r="N15" s="22"/>
      <c r="O15" s="13"/>
      <c r="P15" s="59"/>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row>
    <row r="16" spans="1:84" ht="27" customHeight="1" x14ac:dyDescent="0.25">
      <c r="A16" s="2">
        <f>IF(L16="","",COUNTA($L$8:$L16))</f>
        <v>5</v>
      </c>
      <c r="B16" s="24" t="s">
        <v>124</v>
      </c>
      <c r="C16" s="24" t="s">
        <v>125</v>
      </c>
      <c r="D16" s="7" t="s">
        <v>8</v>
      </c>
      <c r="E16" s="8" t="s">
        <v>155</v>
      </c>
      <c r="F16" s="8" t="s">
        <v>683</v>
      </c>
      <c r="G16" s="7" t="s">
        <v>1006</v>
      </c>
      <c r="H16" s="7" t="s">
        <v>684</v>
      </c>
      <c r="I16" s="7" t="s">
        <v>685</v>
      </c>
      <c r="J16" s="29" t="s">
        <v>93</v>
      </c>
      <c r="K16" s="59"/>
      <c r="L16" s="39">
        <v>17600</v>
      </c>
      <c r="M16" s="13">
        <v>3500</v>
      </c>
      <c r="N16" s="22" t="s">
        <v>616</v>
      </c>
      <c r="O16" s="13"/>
      <c r="P16" s="59"/>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row>
    <row r="17" spans="1:84" ht="27" customHeight="1" x14ac:dyDescent="0.25">
      <c r="A17" s="2" t="str">
        <f>IF(L17="","",COUNTA($L$8:$L17))</f>
        <v/>
      </c>
      <c r="B17" s="24" t="s">
        <v>327</v>
      </c>
      <c r="C17" s="24"/>
      <c r="D17" s="7"/>
      <c r="E17" s="8" t="s">
        <v>258</v>
      </c>
      <c r="F17" s="8"/>
      <c r="G17" s="7" t="s">
        <v>1006</v>
      </c>
      <c r="H17" s="7" t="s">
        <v>684</v>
      </c>
      <c r="I17" s="7" t="s">
        <v>685</v>
      </c>
      <c r="J17" s="29" t="s">
        <v>93</v>
      </c>
      <c r="K17" s="13">
        <v>4400</v>
      </c>
      <c r="L17" s="39"/>
      <c r="M17" s="13">
        <v>3500</v>
      </c>
      <c r="N17" s="22" t="s">
        <v>616</v>
      </c>
      <c r="O17" s="13" t="s">
        <v>843</v>
      </c>
      <c r="P17" s="59" t="s">
        <v>844</v>
      </c>
      <c r="Q17" s="27"/>
      <c r="R17" s="27"/>
      <c r="S17" s="27"/>
      <c r="T17" s="27"/>
      <c r="U17" s="27"/>
      <c r="V17" s="27"/>
      <c r="W17" s="27"/>
      <c r="X17" s="27"/>
      <c r="Y17" s="27"/>
      <c r="Z17" s="27"/>
      <c r="AA17" s="27"/>
      <c r="AB17" s="27"/>
      <c r="AC17" s="27"/>
      <c r="AD17" s="27"/>
      <c r="AE17" s="27"/>
      <c r="AF17" s="27"/>
      <c r="AG17" s="27"/>
      <c r="AH17" s="27"/>
      <c r="AI17" s="27"/>
      <c r="AJ17" s="27">
        <v>500</v>
      </c>
      <c r="AK17" s="27"/>
      <c r="AL17" s="27"/>
      <c r="AM17" s="27">
        <v>2600</v>
      </c>
      <c r="AN17" s="27"/>
      <c r="AO17" s="27"/>
      <c r="AP17" s="27"/>
      <c r="AQ17" s="27"/>
      <c r="AR17" s="27"/>
      <c r="AS17" s="27"/>
      <c r="AT17" s="27"/>
      <c r="AU17" s="27"/>
      <c r="AV17" s="27">
        <v>800</v>
      </c>
      <c r="AW17" s="27"/>
      <c r="AX17" s="27"/>
      <c r="AY17" s="27"/>
      <c r="AZ17" s="27"/>
      <c r="BA17" s="27">
        <v>500</v>
      </c>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row>
    <row r="18" spans="1:84" ht="27" customHeight="1" x14ac:dyDescent="0.25">
      <c r="A18" s="2" t="str">
        <f>IF(L18="","",COUNTA($L$8:$L18))</f>
        <v/>
      </c>
      <c r="B18" s="24" t="s">
        <v>328</v>
      </c>
      <c r="C18" s="24"/>
      <c r="D18" s="7"/>
      <c r="E18" s="8" t="s">
        <v>259</v>
      </c>
      <c r="F18" s="8"/>
      <c r="G18" s="7" t="s">
        <v>1006</v>
      </c>
      <c r="H18" s="7" t="s">
        <v>684</v>
      </c>
      <c r="I18" s="7" t="s">
        <v>685</v>
      </c>
      <c r="J18" s="29" t="s">
        <v>93</v>
      </c>
      <c r="K18" s="13">
        <v>1000</v>
      </c>
      <c r="L18" s="39"/>
      <c r="M18" s="13">
        <v>3500</v>
      </c>
      <c r="N18" s="22" t="s">
        <v>616</v>
      </c>
      <c r="O18" s="13" t="s">
        <v>845</v>
      </c>
      <c r="P18" s="59" t="s">
        <v>846</v>
      </c>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v>1000</v>
      </c>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row>
    <row r="19" spans="1:84" ht="27" customHeight="1" x14ac:dyDescent="0.25">
      <c r="A19" s="2" t="str">
        <f>IF(L19="","",COUNTA($L$8:$L19))</f>
        <v/>
      </c>
      <c r="B19" s="24" t="s">
        <v>329</v>
      </c>
      <c r="C19" s="24"/>
      <c r="D19" s="7"/>
      <c r="E19" s="8" t="s">
        <v>260</v>
      </c>
      <c r="F19" s="8"/>
      <c r="G19" s="7" t="s">
        <v>1006</v>
      </c>
      <c r="H19" s="7" t="s">
        <v>684</v>
      </c>
      <c r="I19" s="7" t="s">
        <v>685</v>
      </c>
      <c r="J19" s="29" t="s">
        <v>93</v>
      </c>
      <c r="K19" s="13">
        <v>12200</v>
      </c>
      <c r="L19" s="39"/>
      <c r="M19" s="13">
        <v>3500</v>
      </c>
      <c r="N19" s="22" t="s">
        <v>616</v>
      </c>
      <c r="O19" s="13" t="s">
        <v>847</v>
      </c>
      <c r="P19" s="59" t="s">
        <v>848</v>
      </c>
      <c r="Q19" s="27"/>
      <c r="R19" s="27"/>
      <c r="S19" s="27"/>
      <c r="T19" s="27"/>
      <c r="U19" s="27"/>
      <c r="V19" s="27"/>
      <c r="W19" s="27"/>
      <c r="X19" s="27"/>
      <c r="Y19" s="27"/>
      <c r="Z19" s="27"/>
      <c r="AA19" s="27"/>
      <c r="AB19" s="27"/>
      <c r="AC19" s="27"/>
      <c r="AD19" s="27"/>
      <c r="AE19" s="27"/>
      <c r="AF19" s="27"/>
      <c r="AG19" s="27"/>
      <c r="AH19" s="27"/>
      <c r="AI19" s="27"/>
      <c r="AJ19" s="27">
        <v>500</v>
      </c>
      <c r="AK19" s="27"/>
      <c r="AL19" s="27"/>
      <c r="AM19" s="27">
        <v>3900</v>
      </c>
      <c r="AN19" s="27"/>
      <c r="AO19" s="27"/>
      <c r="AP19" s="27"/>
      <c r="AQ19" s="27"/>
      <c r="AR19" s="27"/>
      <c r="AS19" s="27"/>
      <c r="AT19" s="27"/>
      <c r="AU19" s="27"/>
      <c r="AV19" s="27">
        <v>4800</v>
      </c>
      <c r="AW19" s="27"/>
      <c r="AX19" s="27"/>
      <c r="AY19" s="27"/>
      <c r="AZ19" s="27"/>
      <c r="BA19" s="27">
        <v>3000</v>
      </c>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row>
    <row r="20" spans="1:84" ht="27" customHeight="1" x14ac:dyDescent="0.25">
      <c r="A20" s="2">
        <f>IF(L20="","",COUNTA($L$8:$L20))</f>
        <v>6</v>
      </c>
      <c r="B20" s="24" t="s">
        <v>126</v>
      </c>
      <c r="C20" s="24" t="s">
        <v>330</v>
      </c>
      <c r="D20" s="29" t="s">
        <v>7</v>
      </c>
      <c r="E20" s="8" t="s">
        <v>156</v>
      </c>
      <c r="F20" s="8" t="s">
        <v>686</v>
      </c>
      <c r="G20" s="7" t="s">
        <v>1007</v>
      </c>
      <c r="H20" s="7" t="s">
        <v>687</v>
      </c>
      <c r="I20" s="7" t="s">
        <v>688</v>
      </c>
      <c r="J20" s="29" t="s">
        <v>87</v>
      </c>
      <c r="K20" s="13">
        <v>30000</v>
      </c>
      <c r="L20" s="39">
        <v>30000</v>
      </c>
      <c r="M20" s="13">
        <v>5200</v>
      </c>
      <c r="N20" s="22" t="s">
        <v>689</v>
      </c>
      <c r="O20" s="13" t="s">
        <v>788</v>
      </c>
      <c r="P20" s="59">
        <v>0</v>
      </c>
      <c r="Q20" s="27">
        <v>30000</v>
      </c>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row>
    <row r="21" spans="1:84" ht="27" customHeight="1" x14ac:dyDescent="0.25">
      <c r="A21" s="2" t="str">
        <f>IF(L21="","",COUNTA($L$8:$L21))</f>
        <v/>
      </c>
      <c r="B21" s="24"/>
      <c r="C21" s="24"/>
      <c r="D21" s="29"/>
      <c r="E21" s="38" t="s">
        <v>111</v>
      </c>
      <c r="F21" s="8"/>
      <c r="G21" s="7"/>
      <c r="H21" s="7"/>
      <c r="I21" s="7"/>
      <c r="J21" s="29"/>
      <c r="K21" s="59"/>
      <c r="L21" s="13"/>
      <c r="M21" s="13"/>
      <c r="N21" s="22"/>
      <c r="O21" s="13"/>
      <c r="P21" s="59"/>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row>
    <row r="22" spans="1:84" ht="27" customHeight="1" x14ac:dyDescent="0.25">
      <c r="A22" s="2">
        <f>IF(L22="","",COUNTA($L$8:$L22))</f>
        <v>7</v>
      </c>
      <c r="B22" s="24" t="s">
        <v>127</v>
      </c>
      <c r="C22" s="24" t="s">
        <v>130</v>
      </c>
      <c r="D22" s="7" t="s">
        <v>102</v>
      </c>
      <c r="E22" s="8" t="s">
        <v>157</v>
      </c>
      <c r="F22" s="8" t="s">
        <v>690</v>
      </c>
      <c r="G22" s="7" t="s">
        <v>1008</v>
      </c>
      <c r="H22" s="7" t="s">
        <v>691</v>
      </c>
      <c r="I22" s="7" t="s">
        <v>692</v>
      </c>
      <c r="J22" s="29" t="s">
        <v>117</v>
      </c>
      <c r="K22" s="13">
        <v>5315200</v>
      </c>
      <c r="L22" s="13">
        <v>5315200</v>
      </c>
      <c r="M22" s="13">
        <v>2180</v>
      </c>
      <c r="N22" s="22" t="s">
        <v>634</v>
      </c>
      <c r="O22" s="13" t="s">
        <v>764</v>
      </c>
      <c r="P22" s="59">
        <v>0</v>
      </c>
      <c r="Q22" s="27">
        <v>1500000</v>
      </c>
      <c r="R22" s="27"/>
      <c r="S22" s="27">
        <v>35000</v>
      </c>
      <c r="T22" s="27">
        <v>75000</v>
      </c>
      <c r="U22" s="27">
        <v>100000</v>
      </c>
      <c r="V22" s="27">
        <v>10000</v>
      </c>
      <c r="W22" s="27">
        <v>146900</v>
      </c>
      <c r="X22" s="27">
        <v>1000000</v>
      </c>
      <c r="Y22" s="27">
        <v>30000</v>
      </c>
      <c r="Z22" s="27">
        <v>60000</v>
      </c>
      <c r="AA22" s="27">
        <v>190000</v>
      </c>
      <c r="AB22" s="27">
        <v>130000</v>
      </c>
      <c r="AC22" s="27">
        <v>100000</v>
      </c>
      <c r="AD22" s="27">
        <v>100000</v>
      </c>
      <c r="AE22" s="27">
        <v>18000</v>
      </c>
      <c r="AF22" s="27">
        <v>45000</v>
      </c>
      <c r="AG22" s="27">
        <v>130000</v>
      </c>
      <c r="AH22" s="27">
        <v>100000</v>
      </c>
      <c r="AI22" s="27">
        <v>30000</v>
      </c>
      <c r="AJ22" s="27">
        <v>20000</v>
      </c>
      <c r="AK22" s="27">
        <v>25000</v>
      </c>
      <c r="AL22" s="27">
        <v>100000</v>
      </c>
      <c r="AM22" s="27">
        <v>26000</v>
      </c>
      <c r="AN22" s="27">
        <v>50000</v>
      </c>
      <c r="AO22" s="27">
        <v>86500</v>
      </c>
      <c r="AP22" s="27">
        <v>150000</v>
      </c>
      <c r="AQ22" s="27">
        <v>20000</v>
      </c>
      <c r="AR22" s="27"/>
      <c r="AS22" s="27">
        <v>55000</v>
      </c>
      <c r="AT22" s="27">
        <v>250000</v>
      </c>
      <c r="AU22" s="27">
        <v>200000</v>
      </c>
      <c r="AV22" s="27">
        <v>48000</v>
      </c>
      <c r="AW22" s="27">
        <v>50000</v>
      </c>
      <c r="AX22" s="27">
        <v>25000</v>
      </c>
      <c r="AY22" s="27">
        <v>80000</v>
      </c>
      <c r="AZ22" s="27">
        <v>100000</v>
      </c>
      <c r="BA22" s="27">
        <v>30000</v>
      </c>
      <c r="BB22" s="27">
        <v>20000</v>
      </c>
      <c r="BC22" s="27"/>
      <c r="BD22" s="27">
        <v>26000</v>
      </c>
      <c r="BE22" s="27">
        <v>30000</v>
      </c>
      <c r="BF22" s="27"/>
      <c r="BG22" s="27"/>
      <c r="BH22" s="27">
        <v>10000</v>
      </c>
      <c r="BI22" s="27">
        <v>100</v>
      </c>
      <c r="BJ22" s="27">
        <v>2400</v>
      </c>
      <c r="BK22" s="27">
        <v>1800</v>
      </c>
      <c r="BL22" s="27">
        <v>1200</v>
      </c>
      <c r="BM22" s="27">
        <v>300</v>
      </c>
      <c r="BN22" s="27">
        <v>2100</v>
      </c>
      <c r="BO22" s="27">
        <v>300</v>
      </c>
      <c r="BP22" s="27">
        <v>2000</v>
      </c>
      <c r="BQ22" s="27">
        <v>35000</v>
      </c>
      <c r="BR22" s="27">
        <v>1800</v>
      </c>
      <c r="BS22" s="27">
        <v>10600</v>
      </c>
      <c r="BT22" s="27">
        <v>1800</v>
      </c>
      <c r="BU22" s="27">
        <v>1200</v>
      </c>
      <c r="BV22" s="27">
        <v>10000</v>
      </c>
      <c r="BW22" s="27"/>
      <c r="BX22" s="27">
        <v>900</v>
      </c>
      <c r="BY22" s="27">
        <v>2700</v>
      </c>
      <c r="BZ22" s="27">
        <v>12000</v>
      </c>
      <c r="CA22" s="27">
        <v>10000</v>
      </c>
      <c r="CB22" s="27">
        <v>1200</v>
      </c>
      <c r="CC22" s="27">
        <v>900</v>
      </c>
      <c r="CD22" s="27">
        <v>6000</v>
      </c>
      <c r="CE22" s="27">
        <v>900</v>
      </c>
      <c r="CF22" s="27">
        <v>8600</v>
      </c>
    </row>
    <row r="23" spans="1:84" ht="27" customHeight="1" x14ac:dyDescent="0.25">
      <c r="A23" s="2" t="str">
        <f>IF(L23="","",COUNTA($L$8:$L23))</f>
        <v/>
      </c>
      <c r="B23" s="24"/>
      <c r="C23" s="24"/>
      <c r="D23" s="29"/>
      <c r="E23" s="38" t="s">
        <v>46</v>
      </c>
      <c r="F23" s="8"/>
      <c r="G23" s="7"/>
      <c r="H23" s="7"/>
      <c r="I23" s="7"/>
      <c r="J23" s="29"/>
      <c r="K23" s="59"/>
      <c r="L23" s="13"/>
      <c r="M23" s="13"/>
      <c r="N23" s="22"/>
      <c r="O23" s="13"/>
      <c r="P23" s="59"/>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row>
    <row r="24" spans="1:84" ht="27" customHeight="1" x14ac:dyDescent="0.25">
      <c r="A24" s="2">
        <f>IF(L24="","",COUNTA($L$8:$L24))</f>
        <v>8</v>
      </c>
      <c r="B24" s="24" t="s">
        <v>128</v>
      </c>
      <c r="C24" s="24" t="s">
        <v>132</v>
      </c>
      <c r="D24" s="29"/>
      <c r="E24" s="8" t="s">
        <v>158</v>
      </c>
      <c r="F24" s="8" t="s">
        <v>693</v>
      </c>
      <c r="G24" s="7" t="s">
        <v>1009</v>
      </c>
      <c r="H24" s="7" t="s">
        <v>694</v>
      </c>
      <c r="I24" s="7" t="s">
        <v>695</v>
      </c>
      <c r="J24" s="29" t="s">
        <v>90</v>
      </c>
      <c r="K24" s="13">
        <v>30075</v>
      </c>
      <c r="L24" s="39">
        <v>30075</v>
      </c>
      <c r="M24" s="13">
        <v>110000</v>
      </c>
      <c r="N24" s="22" t="s">
        <v>696</v>
      </c>
      <c r="O24" s="13" t="s">
        <v>762</v>
      </c>
      <c r="P24" s="59">
        <v>0</v>
      </c>
      <c r="Q24" s="27">
        <v>30000</v>
      </c>
      <c r="R24" s="27"/>
      <c r="S24" s="27"/>
      <c r="T24" s="27"/>
      <c r="U24" s="27"/>
      <c r="V24" s="27"/>
      <c r="W24" s="27"/>
      <c r="X24" s="27"/>
      <c r="Y24" s="27"/>
      <c r="Z24" s="27"/>
      <c r="AA24" s="27"/>
      <c r="AB24" s="27"/>
      <c r="AC24" s="27"/>
      <c r="AD24" s="27"/>
      <c r="AE24" s="27"/>
      <c r="AF24" s="27"/>
      <c r="AG24" s="27"/>
      <c r="AH24" s="27">
        <v>15</v>
      </c>
      <c r="AI24" s="27"/>
      <c r="AJ24" s="27"/>
      <c r="AK24" s="27"/>
      <c r="AL24" s="27"/>
      <c r="AM24" s="27"/>
      <c r="AN24" s="27"/>
      <c r="AO24" s="27"/>
      <c r="AP24" s="27"/>
      <c r="AQ24" s="27"/>
      <c r="AR24" s="27"/>
      <c r="AS24" s="27"/>
      <c r="AT24" s="27">
        <v>50</v>
      </c>
      <c r="AU24" s="27"/>
      <c r="AV24" s="27">
        <v>10</v>
      </c>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row>
    <row r="25" spans="1:84" ht="27" customHeight="1" x14ac:dyDescent="0.25">
      <c r="A25" s="2">
        <f>IF(L25="","",COUNTA($L$8:$L25))</f>
        <v>9</v>
      </c>
      <c r="B25" s="24" t="s">
        <v>129</v>
      </c>
      <c r="C25" s="24" t="s">
        <v>331</v>
      </c>
      <c r="D25" s="29"/>
      <c r="E25" s="8" t="s">
        <v>159</v>
      </c>
      <c r="F25" s="8" t="s">
        <v>697</v>
      </c>
      <c r="G25" s="7" t="s">
        <v>1010</v>
      </c>
      <c r="H25" s="7" t="s">
        <v>698</v>
      </c>
      <c r="I25" s="7" t="s">
        <v>695</v>
      </c>
      <c r="J25" s="29" t="s">
        <v>90</v>
      </c>
      <c r="K25" s="13">
        <v>11200</v>
      </c>
      <c r="L25" s="39">
        <v>11200</v>
      </c>
      <c r="M25" s="13">
        <v>120000</v>
      </c>
      <c r="N25" s="22" t="s">
        <v>696</v>
      </c>
      <c r="O25" s="13" t="s">
        <v>763</v>
      </c>
      <c r="P25" s="59">
        <v>0</v>
      </c>
      <c r="Q25" s="27">
        <v>11200</v>
      </c>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7"/>
      <c r="BQ25" s="27"/>
      <c r="BR25" s="27"/>
      <c r="BS25" s="27"/>
      <c r="BT25" s="27"/>
      <c r="BU25" s="27"/>
      <c r="BV25" s="27"/>
      <c r="BW25" s="27"/>
      <c r="BX25" s="27"/>
      <c r="BY25" s="27"/>
      <c r="BZ25" s="27"/>
      <c r="CA25" s="27"/>
      <c r="CB25" s="27"/>
      <c r="CC25" s="27"/>
      <c r="CD25" s="27"/>
      <c r="CE25" s="27"/>
      <c r="CF25" s="27"/>
    </row>
    <row r="26" spans="1:84" ht="27" customHeight="1" x14ac:dyDescent="0.25">
      <c r="A26" s="2" t="str">
        <f>IF(L26="","",COUNTA($L$8:$L26))</f>
        <v/>
      </c>
      <c r="B26" s="24"/>
      <c r="C26" s="24"/>
      <c r="D26" s="29"/>
      <c r="E26" s="38" t="s">
        <v>216</v>
      </c>
      <c r="F26" s="8"/>
      <c r="G26" s="7"/>
      <c r="H26" s="7"/>
      <c r="I26" s="7"/>
      <c r="J26" s="29"/>
      <c r="K26" s="59"/>
      <c r="L26" s="13"/>
      <c r="M26" s="13"/>
      <c r="N26" s="22"/>
      <c r="O26" s="13"/>
      <c r="P26" s="59"/>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c r="BS26" s="27"/>
      <c r="BT26" s="27"/>
      <c r="BU26" s="27"/>
      <c r="BV26" s="27"/>
      <c r="BW26" s="27"/>
      <c r="BX26" s="27"/>
      <c r="BY26" s="27"/>
      <c r="BZ26" s="27"/>
      <c r="CA26" s="27"/>
      <c r="CB26" s="27"/>
      <c r="CC26" s="27"/>
      <c r="CD26" s="27"/>
      <c r="CE26" s="27"/>
      <c r="CF26" s="27"/>
    </row>
    <row r="27" spans="1:84" ht="27" customHeight="1" x14ac:dyDescent="0.25">
      <c r="A27" s="2" t="str">
        <f>IF(L27="","",COUNTA($L$8:$L27))</f>
        <v/>
      </c>
      <c r="B27" s="24"/>
      <c r="C27" s="24"/>
      <c r="D27" s="29"/>
      <c r="E27" s="38" t="s">
        <v>47</v>
      </c>
      <c r="F27" s="8"/>
      <c r="G27" s="7"/>
      <c r="H27" s="7"/>
      <c r="I27" s="7"/>
      <c r="J27" s="29"/>
      <c r="K27" s="59"/>
      <c r="L27" s="13"/>
      <c r="M27" s="13"/>
      <c r="N27" s="22"/>
      <c r="O27" s="13"/>
      <c r="P27" s="59"/>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7"/>
      <c r="BQ27" s="27"/>
      <c r="BR27" s="27"/>
      <c r="BS27" s="27"/>
      <c r="BT27" s="27"/>
      <c r="BU27" s="27"/>
      <c r="BV27" s="27"/>
      <c r="BW27" s="27"/>
      <c r="BX27" s="27"/>
      <c r="BY27" s="27"/>
      <c r="BZ27" s="27"/>
      <c r="CA27" s="27"/>
      <c r="CB27" s="27"/>
      <c r="CC27" s="27"/>
      <c r="CD27" s="27"/>
      <c r="CE27" s="27"/>
      <c r="CF27" s="27"/>
    </row>
    <row r="28" spans="1:84" ht="27" customHeight="1" x14ac:dyDescent="0.25">
      <c r="A28" s="2">
        <f>IF(L28="","",COUNTA($L$8:$L28))</f>
        <v>10</v>
      </c>
      <c r="B28" s="24" t="s">
        <v>131</v>
      </c>
      <c r="C28" s="24" t="s">
        <v>521</v>
      </c>
      <c r="D28" s="29" t="s">
        <v>137</v>
      </c>
      <c r="E28" s="8" t="s">
        <v>160</v>
      </c>
      <c r="F28" s="8" t="s">
        <v>699</v>
      </c>
      <c r="G28" s="7" t="s">
        <v>1011</v>
      </c>
      <c r="H28" s="7" t="s">
        <v>660</v>
      </c>
      <c r="I28" s="7" t="s">
        <v>662</v>
      </c>
      <c r="J28" s="29" t="s">
        <v>87</v>
      </c>
      <c r="K28" s="59"/>
      <c r="L28" s="39">
        <v>44612</v>
      </c>
      <c r="M28" s="13">
        <v>9500</v>
      </c>
      <c r="N28" s="22" t="s">
        <v>648</v>
      </c>
      <c r="O28" s="13"/>
      <c r="P28" s="59"/>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7"/>
      <c r="BQ28" s="27"/>
      <c r="BR28" s="27"/>
      <c r="BS28" s="27"/>
      <c r="BT28" s="27"/>
      <c r="BU28" s="27"/>
      <c r="BV28" s="27"/>
      <c r="BW28" s="27"/>
      <c r="BX28" s="27"/>
      <c r="BY28" s="27"/>
      <c r="BZ28" s="27"/>
      <c r="CA28" s="27"/>
      <c r="CB28" s="27"/>
      <c r="CC28" s="27"/>
      <c r="CD28" s="27"/>
      <c r="CE28" s="27"/>
      <c r="CF28" s="27"/>
    </row>
    <row r="29" spans="1:84" ht="27" customHeight="1" x14ac:dyDescent="0.25">
      <c r="A29" s="2" t="str">
        <f>IF(L29="","",COUNTA($L$8:$L29))</f>
        <v/>
      </c>
      <c r="B29" s="24" t="s">
        <v>431</v>
      </c>
      <c r="C29" s="24"/>
      <c r="D29" s="29"/>
      <c r="E29" s="8" t="s">
        <v>192</v>
      </c>
      <c r="F29" s="8" t="s">
        <v>699</v>
      </c>
      <c r="G29" s="7" t="s">
        <v>1011</v>
      </c>
      <c r="H29" s="7" t="s">
        <v>660</v>
      </c>
      <c r="I29" s="7" t="s">
        <v>662</v>
      </c>
      <c r="J29" s="29" t="s">
        <v>87</v>
      </c>
      <c r="K29" s="13">
        <v>791</v>
      </c>
      <c r="L29" s="13"/>
      <c r="M29" s="13">
        <v>9500</v>
      </c>
      <c r="N29" s="22" t="s">
        <v>648</v>
      </c>
      <c r="O29" s="13" t="s">
        <v>849</v>
      </c>
      <c r="P29" s="59">
        <v>0</v>
      </c>
      <c r="Q29" s="27"/>
      <c r="R29" s="27"/>
      <c r="S29" s="27"/>
      <c r="T29" s="27"/>
      <c r="U29" s="27"/>
      <c r="V29" s="27"/>
      <c r="W29" s="27">
        <v>260</v>
      </c>
      <c r="X29" s="27"/>
      <c r="Y29" s="27">
        <v>40</v>
      </c>
      <c r="Z29" s="27"/>
      <c r="AA29" s="27"/>
      <c r="AB29" s="27">
        <v>50</v>
      </c>
      <c r="AC29" s="27"/>
      <c r="AD29" s="27">
        <v>20</v>
      </c>
      <c r="AE29" s="27">
        <v>20</v>
      </c>
      <c r="AF29" s="27"/>
      <c r="AG29" s="27">
        <v>20</v>
      </c>
      <c r="AH29" s="27">
        <v>10</v>
      </c>
      <c r="AI29" s="27">
        <v>30</v>
      </c>
      <c r="AJ29" s="27">
        <v>15</v>
      </c>
      <c r="AK29" s="27">
        <v>12</v>
      </c>
      <c r="AL29" s="27">
        <v>13</v>
      </c>
      <c r="AM29" s="27">
        <v>7</v>
      </c>
      <c r="AN29" s="27">
        <v>100</v>
      </c>
      <c r="AO29" s="27"/>
      <c r="AP29" s="27">
        <v>10</v>
      </c>
      <c r="AQ29" s="27">
        <v>5</v>
      </c>
      <c r="AR29" s="27">
        <v>15</v>
      </c>
      <c r="AS29" s="27"/>
      <c r="AT29" s="27">
        <v>20</v>
      </c>
      <c r="AU29" s="27"/>
      <c r="AV29" s="27">
        <v>4</v>
      </c>
      <c r="AW29" s="27"/>
      <c r="AX29" s="27">
        <v>20</v>
      </c>
      <c r="AY29" s="27">
        <v>20</v>
      </c>
      <c r="AZ29" s="27">
        <v>20</v>
      </c>
      <c r="BA29" s="27">
        <v>20</v>
      </c>
      <c r="BB29" s="27">
        <v>60</v>
      </c>
      <c r="BC29" s="27"/>
      <c r="BD29" s="27"/>
      <c r="BE29" s="27"/>
      <c r="BF29" s="27"/>
      <c r="BG29" s="27"/>
      <c r="BH29" s="27"/>
      <c r="BI29" s="27"/>
      <c r="BJ29" s="27"/>
      <c r="BK29" s="27"/>
      <c r="BL29" s="27"/>
      <c r="BM29" s="27"/>
      <c r="BN29" s="27"/>
      <c r="BO29" s="27"/>
      <c r="BP29" s="27"/>
      <c r="BQ29" s="27"/>
      <c r="BR29" s="27"/>
      <c r="BS29" s="27"/>
      <c r="BT29" s="27"/>
      <c r="BU29" s="27"/>
      <c r="BV29" s="27"/>
      <c r="BW29" s="27"/>
      <c r="BX29" s="27"/>
      <c r="BY29" s="27"/>
      <c r="BZ29" s="27"/>
      <c r="CA29" s="27"/>
      <c r="CB29" s="27"/>
      <c r="CC29" s="27"/>
      <c r="CD29" s="27"/>
      <c r="CE29" s="27"/>
      <c r="CF29" s="27"/>
    </row>
    <row r="30" spans="1:84" ht="27" customHeight="1" x14ac:dyDescent="0.25">
      <c r="A30" s="2" t="str">
        <f>IF(L30="","",COUNTA($L$8:$L30))</f>
        <v/>
      </c>
      <c r="B30" s="24" t="s">
        <v>432</v>
      </c>
      <c r="C30" s="24"/>
      <c r="D30" s="29"/>
      <c r="E30" s="8" t="s">
        <v>193</v>
      </c>
      <c r="F30" s="8" t="s">
        <v>699</v>
      </c>
      <c r="G30" s="7" t="s">
        <v>1011</v>
      </c>
      <c r="H30" s="7" t="s">
        <v>660</v>
      </c>
      <c r="I30" s="7" t="s">
        <v>662</v>
      </c>
      <c r="J30" s="29" t="s">
        <v>87</v>
      </c>
      <c r="K30" s="13">
        <v>366</v>
      </c>
      <c r="L30" s="13"/>
      <c r="M30" s="13">
        <v>9500</v>
      </c>
      <c r="N30" s="22" t="s">
        <v>648</v>
      </c>
      <c r="O30" s="13" t="s">
        <v>850</v>
      </c>
      <c r="P30" s="59">
        <v>0</v>
      </c>
      <c r="Q30" s="27"/>
      <c r="R30" s="27"/>
      <c r="S30" s="27"/>
      <c r="T30" s="27"/>
      <c r="U30" s="27"/>
      <c r="V30" s="27"/>
      <c r="W30" s="27"/>
      <c r="X30" s="27"/>
      <c r="Y30" s="27"/>
      <c r="Z30" s="27"/>
      <c r="AA30" s="27"/>
      <c r="AB30" s="27">
        <v>50</v>
      </c>
      <c r="AC30" s="27"/>
      <c r="AD30" s="27">
        <v>30</v>
      </c>
      <c r="AE30" s="27">
        <v>20</v>
      </c>
      <c r="AF30" s="27"/>
      <c r="AG30" s="27">
        <v>15</v>
      </c>
      <c r="AH30" s="27">
        <v>10</v>
      </c>
      <c r="AI30" s="27">
        <v>50</v>
      </c>
      <c r="AJ30" s="27">
        <v>15</v>
      </c>
      <c r="AK30" s="27">
        <v>12</v>
      </c>
      <c r="AL30" s="27"/>
      <c r="AM30" s="27">
        <v>7</v>
      </c>
      <c r="AN30" s="27"/>
      <c r="AO30" s="27"/>
      <c r="AP30" s="27">
        <v>10</v>
      </c>
      <c r="AQ30" s="27">
        <v>5</v>
      </c>
      <c r="AR30" s="27">
        <v>10</v>
      </c>
      <c r="AS30" s="27"/>
      <c r="AT30" s="27"/>
      <c r="AU30" s="27"/>
      <c r="AV30" s="27">
        <v>2</v>
      </c>
      <c r="AW30" s="27"/>
      <c r="AX30" s="27">
        <v>10</v>
      </c>
      <c r="AY30" s="27">
        <v>20</v>
      </c>
      <c r="AZ30" s="27">
        <v>20</v>
      </c>
      <c r="BA30" s="27">
        <v>20</v>
      </c>
      <c r="BB30" s="27">
        <v>60</v>
      </c>
      <c r="BC30" s="27"/>
      <c r="BD30" s="27"/>
      <c r="BE30" s="27"/>
      <c r="BF30" s="27"/>
      <c r="BG30" s="27"/>
      <c r="BH30" s="27"/>
      <c r="BI30" s="27"/>
      <c r="BJ30" s="27"/>
      <c r="BK30" s="27"/>
      <c r="BL30" s="27"/>
      <c r="BM30" s="27"/>
      <c r="BN30" s="27"/>
      <c r="BO30" s="27"/>
      <c r="BP30" s="27"/>
      <c r="BQ30" s="27"/>
      <c r="BR30" s="27"/>
      <c r="BS30" s="27"/>
      <c r="BT30" s="27"/>
      <c r="BU30" s="27"/>
      <c r="BV30" s="27"/>
      <c r="BW30" s="27"/>
      <c r="BX30" s="27"/>
      <c r="BY30" s="27"/>
      <c r="BZ30" s="27"/>
      <c r="CA30" s="27"/>
      <c r="CB30" s="27"/>
      <c r="CC30" s="27"/>
      <c r="CD30" s="27"/>
      <c r="CE30" s="27"/>
      <c r="CF30" s="27"/>
    </row>
    <row r="31" spans="1:84" ht="27" customHeight="1" x14ac:dyDescent="0.25">
      <c r="A31" s="2" t="str">
        <f>IF(L31="","",COUNTA($L$8:$L31))</f>
        <v/>
      </c>
      <c r="B31" s="24" t="s">
        <v>433</v>
      </c>
      <c r="C31" s="24"/>
      <c r="D31" s="29"/>
      <c r="E31" s="8" t="s">
        <v>194</v>
      </c>
      <c r="F31" s="8" t="s">
        <v>699</v>
      </c>
      <c r="G31" s="7" t="s">
        <v>1011</v>
      </c>
      <c r="H31" s="7" t="s">
        <v>660</v>
      </c>
      <c r="I31" s="7" t="s">
        <v>662</v>
      </c>
      <c r="J31" s="29" t="s">
        <v>87</v>
      </c>
      <c r="K31" s="13">
        <v>1319</v>
      </c>
      <c r="L31" s="13"/>
      <c r="M31" s="13">
        <v>9500</v>
      </c>
      <c r="N31" s="22" t="s">
        <v>648</v>
      </c>
      <c r="O31" s="13" t="s">
        <v>851</v>
      </c>
      <c r="P31" s="59">
        <v>0</v>
      </c>
      <c r="Q31" s="27">
        <v>300</v>
      </c>
      <c r="R31" s="27"/>
      <c r="S31" s="27"/>
      <c r="T31" s="27"/>
      <c r="U31" s="27">
        <v>500</v>
      </c>
      <c r="V31" s="27"/>
      <c r="W31" s="27"/>
      <c r="X31" s="27"/>
      <c r="Y31" s="27"/>
      <c r="Z31" s="27"/>
      <c r="AA31" s="27"/>
      <c r="AB31" s="27">
        <v>50</v>
      </c>
      <c r="AC31" s="27"/>
      <c r="AD31" s="27">
        <v>30</v>
      </c>
      <c r="AE31" s="27">
        <v>20</v>
      </c>
      <c r="AF31" s="27"/>
      <c r="AG31" s="27">
        <v>15</v>
      </c>
      <c r="AH31" s="27">
        <v>10</v>
      </c>
      <c r="AI31" s="27">
        <v>50</v>
      </c>
      <c r="AJ31" s="27">
        <v>15</v>
      </c>
      <c r="AK31" s="27">
        <v>12</v>
      </c>
      <c r="AL31" s="27">
        <v>13</v>
      </c>
      <c r="AM31" s="27">
        <v>7</v>
      </c>
      <c r="AN31" s="27">
        <v>100</v>
      </c>
      <c r="AO31" s="27"/>
      <c r="AP31" s="27">
        <v>20</v>
      </c>
      <c r="AQ31" s="27">
        <v>5</v>
      </c>
      <c r="AR31" s="27"/>
      <c r="AS31" s="27"/>
      <c r="AT31" s="27">
        <v>20</v>
      </c>
      <c r="AU31" s="27"/>
      <c r="AV31" s="27">
        <v>2</v>
      </c>
      <c r="AW31" s="27">
        <v>30</v>
      </c>
      <c r="AX31" s="27">
        <v>10</v>
      </c>
      <c r="AY31" s="27">
        <v>20</v>
      </c>
      <c r="AZ31" s="27">
        <v>10</v>
      </c>
      <c r="BA31" s="27">
        <v>20</v>
      </c>
      <c r="BB31" s="27">
        <v>60</v>
      </c>
      <c r="BC31" s="27"/>
      <c r="BD31" s="27"/>
      <c r="BE31" s="27"/>
      <c r="BF31" s="27"/>
      <c r="BG31" s="27"/>
      <c r="BH31" s="27"/>
      <c r="BI31" s="27"/>
      <c r="BJ31" s="27"/>
      <c r="BK31" s="27"/>
      <c r="BL31" s="27"/>
      <c r="BM31" s="27"/>
      <c r="BN31" s="27"/>
      <c r="BO31" s="27"/>
      <c r="BP31" s="27"/>
      <c r="BQ31" s="27"/>
      <c r="BR31" s="27"/>
      <c r="BS31" s="27"/>
      <c r="BT31" s="27"/>
      <c r="BU31" s="27"/>
      <c r="BV31" s="27"/>
      <c r="BW31" s="27"/>
      <c r="BX31" s="27"/>
      <c r="BY31" s="27"/>
      <c r="BZ31" s="27"/>
      <c r="CA31" s="27"/>
      <c r="CB31" s="27"/>
      <c r="CC31" s="27"/>
      <c r="CD31" s="27"/>
      <c r="CE31" s="27"/>
      <c r="CF31" s="27"/>
    </row>
    <row r="32" spans="1:84" ht="27" customHeight="1" x14ac:dyDescent="0.25">
      <c r="A32" s="2" t="str">
        <f>IF(L32="","",COUNTA($L$8:$L32))</f>
        <v/>
      </c>
      <c r="B32" s="24" t="s">
        <v>434</v>
      </c>
      <c r="C32" s="24"/>
      <c r="D32" s="29"/>
      <c r="E32" s="8" t="s">
        <v>195</v>
      </c>
      <c r="F32" s="8" t="s">
        <v>699</v>
      </c>
      <c r="G32" s="7" t="s">
        <v>1011</v>
      </c>
      <c r="H32" s="7" t="s">
        <v>660</v>
      </c>
      <c r="I32" s="7" t="s">
        <v>662</v>
      </c>
      <c r="J32" s="29" t="s">
        <v>87</v>
      </c>
      <c r="K32" s="13">
        <v>1412</v>
      </c>
      <c r="L32" s="13"/>
      <c r="M32" s="13">
        <v>9500</v>
      </c>
      <c r="N32" s="22" t="s">
        <v>648</v>
      </c>
      <c r="O32" s="13" t="s">
        <v>852</v>
      </c>
      <c r="P32" s="59">
        <v>0</v>
      </c>
      <c r="Q32" s="27">
        <v>50</v>
      </c>
      <c r="R32" s="27"/>
      <c r="S32" s="27"/>
      <c r="T32" s="27"/>
      <c r="U32" s="27">
        <v>800</v>
      </c>
      <c r="V32" s="27"/>
      <c r="W32" s="27"/>
      <c r="X32" s="27"/>
      <c r="Y32" s="27"/>
      <c r="Z32" s="27"/>
      <c r="AA32" s="27"/>
      <c r="AB32" s="27">
        <v>70</v>
      </c>
      <c r="AC32" s="27"/>
      <c r="AD32" s="27">
        <v>40</v>
      </c>
      <c r="AE32" s="27">
        <v>50</v>
      </c>
      <c r="AF32" s="27"/>
      <c r="AG32" s="27">
        <v>25</v>
      </c>
      <c r="AH32" s="27">
        <v>20</v>
      </c>
      <c r="AI32" s="27">
        <v>50</v>
      </c>
      <c r="AJ32" s="27">
        <v>20</v>
      </c>
      <c r="AK32" s="27">
        <v>22</v>
      </c>
      <c r="AL32" s="27"/>
      <c r="AM32" s="27">
        <v>13</v>
      </c>
      <c r="AN32" s="27">
        <v>50</v>
      </c>
      <c r="AO32" s="27"/>
      <c r="AP32" s="27">
        <v>50</v>
      </c>
      <c r="AQ32" s="27"/>
      <c r="AR32" s="27"/>
      <c r="AS32" s="27"/>
      <c r="AT32" s="27"/>
      <c r="AU32" s="27"/>
      <c r="AV32" s="27">
        <v>2</v>
      </c>
      <c r="AW32" s="27">
        <v>30</v>
      </c>
      <c r="AX32" s="27">
        <v>10</v>
      </c>
      <c r="AY32" s="27">
        <v>20</v>
      </c>
      <c r="AZ32" s="27">
        <v>10</v>
      </c>
      <c r="BA32" s="27">
        <v>20</v>
      </c>
      <c r="BB32" s="27">
        <v>60</v>
      </c>
      <c r="BC32" s="27"/>
      <c r="BD32" s="27"/>
      <c r="BE32" s="27"/>
      <c r="BF32" s="27"/>
      <c r="BG32" s="27"/>
      <c r="BH32" s="27"/>
      <c r="BI32" s="27"/>
      <c r="BJ32" s="27"/>
      <c r="BK32" s="27"/>
      <c r="BL32" s="27"/>
      <c r="BM32" s="27"/>
      <c r="BN32" s="27"/>
      <c r="BO32" s="27"/>
      <c r="BP32" s="27"/>
      <c r="BQ32" s="27"/>
      <c r="BR32" s="27"/>
      <c r="BS32" s="27"/>
      <c r="BT32" s="27"/>
      <c r="BU32" s="27"/>
      <c r="BV32" s="27"/>
      <c r="BW32" s="27"/>
      <c r="BX32" s="27"/>
      <c r="BY32" s="27"/>
      <c r="BZ32" s="27"/>
      <c r="CA32" s="27"/>
      <c r="CB32" s="27"/>
      <c r="CC32" s="27"/>
      <c r="CD32" s="27"/>
      <c r="CE32" s="27"/>
      <c r="CF32" s="27"/>
    </row>
    <row r="33" spans="1:84" ht="27" customHeight="1" x14ac:dyDescent="0.25">
      <c r="A33" s="2" t="str">
        <f>IF(L33="","",COUNTA($L$8:$L33))</f>
        <v/>
      </c>
      <c r="B33" s="24" t="s">
        <v>566</v>
      </c>
      <c r="C33" s="24"/>
      <c r="D33" s="29"/>
      <c r="E33" s="8" t="s">
        <v>196</v>
      </c>
      <c r="F33" s="8" t="s">
        <v>699</v>
      </c>
      <c r="G33" s="7" t="s">
        <v>1011</v>
      </c>
      <c r="H33" s="7" t="s">
        <v>660</v>
      </c>
      <c r="I33" s="7" t="s">
        <v>662</v>
      </c>
      <c r="J33" s="29" t="s">
        <v>87</v>
      </c>
      <c r="K33" s="13">
        <v>1010</v>
      </c>
      <c r="L33" s="13"/>
      <c r="M33" s="13">
        <v>9500</v>
      </c>
      <c r="N33" s="22" t="s">
        <v>648</v>
      </c>
      <c r="O33" s="13" t="s">
        <v>853</v>
      </c>
      <c r="P33" s="59">
        <v>0</v>
      </c>
      <c r="Q33" s="27"/>
      <c r="R33" s="27"/>
      <c r="S33" s="27"/>
      <c r="T33" s="27"/>
      <c r="U33" s="27">
        <v>500</v>
      </c>
      <c r="V33" s="27"/>
      <c r="W33" s="27"/>
      <c r="X33" s="27"/>
      <c r="Y33" s="27"/>
      <c r="Z33" s="27"/>
      <c r="AA33" s="27"/>
      <c r="AB33" s="27"/>
      <c r="AC33" s="27"/>
      <c r="AD33" s="27">
        <v>30</v>
      </c>
      <c r="AE33" s="27">
        <v>60</v>
      </c>
      <c r="AF33" s="27"/>
      <c r="AG33" s="27">
        <v>20</v>
      </c>
      <c r="AH33" s="27">
        <v>10</v>
      </c>
      <c r="AI33" s="27">
        <v>50</v>
      </c>
      <c r="AJ33" s="27">
        <v>10</v>
      </c>
      <c r="AK33" s="27">
        <v>22</v>
      </c>
      <c r="AL33" s="27">
        <v>13</v>
      </c>
      <c r="AM33" s="27">
        <v>26</v>
      </c>
      <c r="AN33" s="27">
        <v>50</v>
      </c>
      <c r="AO33" s="27">
        <v>50</v>
      </c>
      <c r="AP33" s="27"/>
      <c r="AQ33" s="27"/>
      <c r="AR33" s="27">
        <v>20</v>
      </c>
      <c r="AS33" s="27">
        <v>5</v>
      </c>
      <c r="AT33" s="27"/>
      <c r="AU33" s="27"/>
      <c r="AV33" s="27">
        <v>4</v>
      </c>
      <c r="AW33" s="27">
        <v>30</v>
      </c>
      <c r="AX33" s="27">
        <v>10</v>
      </c>
      <c r="AY33" s="27">
        <v>20</v>
      </c>
      <c r="AZ33" s="27">
        <v>10</v>
      </c>
      <c r="BA33" s="27">
        <v>10</v>
      </c>
      <c r="BB33" s="27">
        <v>60</v>
      </c>
      <c r="BC33" s="27"/>
      <c r="BD33" s="27"/>
      <c r="BE33" s="27"/>
      <c r="BF33" s="27"/>
      <c r="BG33" s="27"/>
      <c r="BH33" s="27"/>
      <c r="BI33" s="27"/>
      <c r="BJ33" s="27"/>
      <c r="BK33" s="27"/>
      <c r="BL33" s="27"/>
      <c r="BM33" s="27"/>
      <c r="BN33" s="27"/>
      <c r="BO33" s="27"/>
      <c r="BP33" s="27"/>
      <c r="BQ33" s="27"/>
      <c r="BR33" s="27"/>
      <c r="BS33" s="27"/>
      <c r="BT33" s="27"/>
      <c r="BU33" s="27"/>
      <c r="BV33" s="27"/>
      <c r="BW33" s="27"/>
      <c r="BX33" s="27"/>
      <c r="BY33" s="27"/>
      <c r="BZ33" s="27"/>
      <c r="CA33" s="27"/>
      <c r="CB33" s="27"/>
      <c r="CC33" s="27"/>
      <c r="CD33" s="27"/>
      <c r="CE33" s="27"/>
      <c r="CF33" s="27"/>
    </row>
    <row r="34" spans="1:84" ht="27" customHeight="1" x14ac:dyDescent="0.25">
      <c r="A34" s="2" t="str">
        <f>IF(L34="","",COUNTA($L$8:$L34))</f>
        <v/>
      </c>
      <c r="B34" s="24" t="s">
        <v>567</v>
      </c>
      <c r="C34" s="24"/>
      <c r="D34" s="29"/>
      <c r="E34" s="8" t="s">
        <v>197</v>
      </c>
      <c r="F34" s="8" t="s">
        <v>699</v>
      </c>
      <c r="G34" s="7" t="s">
        <v>1011</v>
      </c>
      <c r="H34" s="7" t="s">
        <v>660</v>
      </c>
      <c r="I34" s="7" t="s">
        <v>662</v>
      </c>
      <c r="J34" s="29" t="s">
        <v>87</v>
      </c>
      <c r="K34" s="13">
        <v>2450</v>
      </c>
      <c r="L34" s="13"/>
      <c r="M34" s="13">
        <v>9500</v>
      </c>
      <c r="N34" s="22" t="s">
        <v>648</v>
      </c>
      <c r="O34" s="13" t="s">
        <v>854</v>
      </c>
      <c r="P34" s="59">
        <v>0</v>
      </c>
      <c r="Q34" s="27"/>
      <c r="R34" s="27"/>
      <c r="S34" s="27"/>
      <c r="T34" s="27"/>
      <c r="U34" s="27">
        <v>300</v>
      </c>
      <c r="V34" s="27"/>
      <c r="W34" s="27"/>
      <c r="X34" s="27"/>
      <c r="Y34" s="27"/>
      <c r="Z34" s="27"/>
      <c r="AA34" s="27">
        <v>200</v>
      </c>
      <c r="AB34" s="27">
        <v>130</v>
      </c>
      <c r="AC34" s="27">
        <v>100</v>
      </c>
      <c r="AD34" s="27">
        <v>180</v>
      </c>
      <c r="AE34" s="27">
        <v>60</v>
      </c>
      <c r="AF34" s="27"/>
      <c r="AG34" s="27">
        <v>25</v>
      </c>
      <c r="AH34" s="27">
        <v>80</v>
      </c>
      <c r="AI34" s="27">
        <v>70</v>
      </c>
      <c r="AJ34" s="27">
        <v>20</v>
      </c>
      <c r="AK34" s="27">
        <v>22</v>
      </c>
      <c r="AL34" s="27">
        <v>26</v>
      </c>
      <c r="AM34" s="27">
        <v>39</v>
      </c>
      <c r="AN34" s="27">
        <v>100</v>
      </c>
      <c r="AO34" s="27"/>
      <c r="AP34" s="27">
        <v>30</v>
      </c>
      <c r="AQ34" s="27">
        <v>5</v>
      </c>
      <c r="AR34" s="27">
        <v>15</v>
      </c>
      <c r="AS34" s="27"/>
      <c r="AT34" s="27">
        <v>150</v>
      </c>
      <c r="AU34" s="27">
        <v>150</v>
      </c>
      <c r="AV34" s="27">
        <v>8</v>
      </c>
      <c r="AW34" s="27">
        <v>30</v>
      </c>
      <c r="AX34" s="27">
        <v>30</v>
      </c>
      <c r="AY34" s="27">
        <v>20</v>
      </c>
      <c r="AZ34" s="27">
        <v>150</v>
      </c>
      <c r="BA34" s="27">
        <v>10</v>
      </c>
      <c r="BB34" s="27">
        <v>500</v>
      </c>
      <c r="BC34" s="27"/>
      <c r="BD34" s="27"/>
      <c r="BE34" s="27"/>
      <c r="BF34" s="27"/>
      <c r="BG34" s="27"/>
      <c r="BH34" s="27"/>
      <c r="BI34" s="27"/>
      <c r="BJ34" s="27"/>
      <c r="BK34" s="27"/>
      <c r="BL34" s="27"/>
      <c r="BM34" s="27"/>
      <c r="BN34" s="27"/>
      <c r="BO34" s="27"/>
      <c r="BP34" s="27"/>
      <c r="BQ34" s="27"/>
      <c r="BR34" s="27"/>
      <c r="BS34" s="27"/>
      <c r="BT34" s="27"/>
      <c r="BU34" s="27"/>
      <c r="BV34" s="27"/>
      <c r="BW34" s="27"/>
      <c r="BX34" s="27"/>
      <c r="BY34" s="27"/>
      <c r="BZ34" s="27"/>
      <c r="CA34" s="27"/>
      <c r="CB34" s="27"/>
      <c r="CC34" s="27"/>
      <c r="CD34" s="27"/>
      <c r="CE34" s="27"/>
      <c r="CF34" s="27"/>
    </row>
    <row r="35" spans="1:84" ht="27" customHeight="1" x14ac:dyDescent="0.25">
      <c r="A35" s="2" t="str">
        <f>IF(L35="","",COUNTA($L$8:$L35))</f>
        <v/>
      </c>
      <c r="B35" s="24" t="s">
        <v>568</v>
      </c>
      <c r="C35" s="24"/>
      <c r="D35" s="29"/>
      <c r="E35" s="8" t="s">
        <v>198</v>
      </c>
      <c r="F35" s="8" t="s">
        <v>699</v>
      </c>
      <c r="G35" s="7" t="s">
        <v>1011</v>
      </c>
      <c r="H35" s="7" t="s">
        <v>660</v>
      </c>
      <c r="I35" s="7" t="s">
        <v>662</v>
      </c>
      <c r="J35" s="29" t="s">
        <v>87</v>
      </c>
      <c r="K35" s="13">
        <v>6731</v>
      </c>
      <c r="L35" s="13"/>
      <c r="M35" s="13">
        <v>9500</v>
      </c>
      <c r="N35" s="22" t="s">
        <v>648</v>
      </c>
      <c r="O35" s="13" t="s">
        <v>855</v>
      </c>
      <c r="P35" s="59">
        <v>0</v>
      </c>
      <c r="Q35" s="27">
        <v>1000</v>
      </c>
      <c r="R35" s="27"/>
      <c r="S35" s="27"/>
      <c r="T35" s="27">
        <v>2000</v>
      </c>
      <c r="U35" s="27">
        <v>200</v>
      </c>
      <c r="V35" s="27"/>
      <c r="W35" s="27"/>
      <c r="X35" s="27"/>
      <c r="Y35" s="27"/>
      <c r="Z35" s="27"/>
      <c r="AA35" s="27"/>
      <c r="AB35" s="27">
        <v>600</v>
      </c>
      <c r="AC35" s="27">
        <v>300</v>
      </c>
      <c r="AD35" s="27">
        <v>240</v>
      </c>
      <c r="AE35" s="27">
        <v>150</v>
      </c>
      <c r="AF35" s="27"/>
      <c r="AG35" s="27">
        <v>70</v>
      </c>
      <c r="AH35" s="27">
        <v>120</v>
      </c>
      <c r="AI35" s="27">
        <v>70</v>
      </c>
      <c r="AJ35" s="27">
        <v>40</v>
      </c>
      <c r="AK35" s="27">
        <v>22</v>
      </c>
      <c r="AL35" s="27">
        <v>65</v>
      </c>
      <c r="AM35" s="27">
        <v>39</v>
      </c>
      <c r="AN35" s="27"/>
      <c r="AO35" s="27"/>
      <c r="AP35" s="27">
        <v>30</v>
      </c>
      <c r="AQ35" s="27">
        <v>5</v>
      </c>
      <c r="AR35" s="27">
        <v>60</v>
      </c>
      <c r="AS35" s="27"/>
      <c r="AT35" s="27">
        <v>300</v>
      </c>
      <c r="AU35" s="27">
        <v>150</v>
      </c>
      <c r="AV35" s="27">
        <v>90</v>
      </c>
      <c r="AW35" s="27">
        <v>90</v>
      </c>
      <c r="AX35" s="27">
        <v>100</v>
      </c>
      <c r="AY35" s="27">
        <v>20</v>
      </c>
      <c r="AZ35" s="27">
        <v>150</v>
      </c>
      <c r="BA35" s="27">
        <v>20</v>
      </c>
      <c r="BB35" s="27">
        <v>800</v>
      </c>
      <c r="BC35" s="27"/>
      <c r="BD35" s="27"/>
      <c r="BE35" s="27"/>
      <c r="BF35" s="27"/>
      <c r="BG35" s="27"/>
      <c r="BH35" s="27"/>
      <c r="BI35" s="27"/>
      <c r="BJ35" s="27"/>
      <c r="BK35" s="27"/>
      <c r="BL35" s="27"/>
      <c r="BM35" s="27"/>
      <c r="BN35" s="27"/>
      <c r="BO35" s="27"/>
      <c r="BP35" s="27"/>
      <c r="BQ35" s="27"/>
      <c r="BR35" s="27"/>
      <c r="BS35" s="27"/>
      <c r="BT35" s="27"/>
      <c r="BU35" s="27"/>
      <c r="BV35" s="27"/>
      <c r="BW35" s="27"/>
      <c r="BX35" s="27"/>
      <c r="BY35" s="27"/>
      <c r="BZ35" s="27"/>
      <c r="CA35" s="27"/>
      <c r="CB35" s="27"/>
      <c r="CC35" s="27"/>
      <c r="CD35" s="27"/>
      <c r="CE35" s="27"/>
      <c r="CF35" s="27"/>
    </row>
    <row r="36" spans="1:84" ht="27" customHeight="1" x14ac:dyDescent="0.25">
      <c r="A36" s="2" t="str">
        <f>IF(L36="","",COUNTA($L$8:$L36))</f>
        <v/>
      </c>
      <c r="B36" s="24" t="s">
        <v>569</v>
      </c>
      <c r="C36" s="24"/>
      <c r="D36" s="29"/>
      <c r="E36" s="8" t="s">
        <v>199</v>
      </c>
      <c r="F36" s="8" t="s">
        <v>699</v>
      </c>
      <c r="G36" s="7" t="s">
        <v>1011</v>
      </c>
      <c r="H36" s="7" t="s">
        <v>660</v>
      </c>
      <c r="I36" s="7" t="s">
        <v>662</v>
      </c>
      <c r="J36" s="29" t="s">
        <v>87</v>
      </c>
      <c r="K36" s="13">
        <v>14791</v>
      </c>
      <c r="L36" s="13"/>
      <c r="M36" s="13">
        <v>9500</v>
      </c>
      <c r="N36" s="22" t="s">
        <v>648</v>
      </c>
      <c r="O36" s="13" t="s">
        <v>856</v>
      </c>
      <c r="P36" s="59">
        <v>0</v>
      </c>
      <c r="Q36" s="27">
        <v>3000</v>
      </c>
      <c r="R36" s="27"/>
      <c r="S36" s="27"/>
      <c r="T36" s="27">
        <v>600</v>
      </c>
      <c r="U36" s="27">
        <v>200</v>
      </c>
      <c r="V36" s="27"/>
      <c r="W36" s="27"/>
      <c r="X36" s="27">
        <v>2500</v>
      </c>
      <c r="Y36" s="27"/>
      <c r="Z36" s="27"/>
      <c r="AA36" s="27">
        <v>2000</v>
      </c>
      <c r="AB36" s="27">
        <v>600</v>
      </c>
      <c r="AC36" s="27">
        <v>150</v>
      </c>
      <c r="AD36" s="27">
        <v>370</v>
      </c>
      <c r="AE36" s="27">
        <v>350</v>
      </c>
      <c r="AF36" s="27">
        <v>50</v>
      </c>
      <c r="AG36" s="27">
        <v>500</v>
      </c>
      <c r="AH36" s="27">
        <v>40</v>
      </c>
      <c r="AI36" s="27">
        <v>300</v>
      </c>
      <c r="AJ36" s="27">
        <v>120</v>
      </c>
      <c r="AK36" s="27">
        <v>110</v>
      </c>
      <c r="AL36" s="27">
        <v>300</v>
      </c>
      <c r="AM36" s="27">
        <v>91</v>
      </c>
      <c r="AN36" s="27">
        <v>200</v>
      </c>
      <c r="AO36" s="27">
        <v>250</v>
      </c>
      <c r="AP36" s="27">
        <v>450</v>
      </c>
      <c r="AQ36" s="27">
        <v>40</v>
      </c>
      <c r="AR36" s="27">
        <v>180</v>
      </c>
      <c r="AS36" s="27">
        <v>10</v>
      </c>
      <c r="AT36" s="27">
        <v>500</v>
      </c>
      <c r="AU36" s="27">
        <v>150</v>
      </c>
      <c r="AV36" s="27">
        <v>180</v>
      </c>
      <c r="AW36" s="27">
        <v>600</v>
      </c>
      <c r="AX36" s="27">
        <v>200</v>
      </c>
      <c r="AY36" s="27">
        <v>100</v>
      </c>
      <c r="AZ36" s="27"/>
      <c r="BA36" s="27">
        <v>150</v>
      </c>
      <c r="BB36" s="27">
        <v>500</v>
      </c>
      <c r="BC36" s="27"/>
      <c r="BD36" s="27"/>
      <c r="BE36" s="27"/>
      <c r="BF36" s="27"/>
      <c r="BG36" s="27"/>
      <c r="BH36" s="27"/>
      <c r="BI36" s="27"/>
      <c r="BJ36" s="27"/>
      <c r="BK36" s="27"/>
      <c r="BL36" s="27"/>
      <c r="BM36" s="27"/>
      <c r="BN36" s="27"/>
      <c r="BO36" s="27"/>
      <c r="BP36" s="27"/>
      <c r="BQ36" s="27"/>
      <c r="BR36" s="27"/>
      <c r="BS36" s="27"/>
      <c r="BT36" s="27"/>
      <c r="BU36" s="27"/>
      <c r="BV36" s="27"/>
      <c r="BW36" s="27"/>
      <c r="BX36" s="27"/>
      <c r="BY36" s="27"/>
      <c r="BZ36" s="27"/>
      <c r="CA36" s="27"/>
      <c r="CB36" s="27"/>
      <c r="CC36" s="27"/>
      <c r="CD36" s="27"/>
      <c r="CE36" s="27"/>
      <c r="CF36" s="27"/>
    </row>
    <row r="37" spans="1:84" ht="27" customHeight="1" x14ac:dyDescent="0.25">
      <c r="A37" s="2" t="str">
        <f>IF(L37="","",COUNTA($L$8:$L37))</f>
        <v/>
      </c>
      <c r="B37" s="24" t="s">
        <v>570</v>
      </c>
      <c r="C37" s="24"/>
      <c r="D37" s="29"/>
      <c r="E37" s="8" t="s">
        <v>200</v>
      </c>
      <c r="F37" s="8" t="s">
        <v>699</v>
      </c>
      <c r="G37" s="7" t="s">
        <v>1011</v>
      </c>
      <c r="H37" s="7" t="s">
        <v>660</v>
      </c>
      <c r="I37" s="7" t="s">
        <v>662</v>
      </c>
      <c r="J37" s="29" t="s">
        <v>87</v>
      </c>
      <c r="K37" s="13">
        <v>8618</v>
      </c>
      <c r="L37" s="13"/>
      <c r="M37" s="13">
        <v>9500</v>
      </c>
      <c r="N37" s="22" t="s">
        <v>648</v>
      </c>
      <c r="O37" s="13" t="s">
        <v>857</v>
      </c>
      <c r="P37" s="59">
        <v>0</v>
      </c>
      <c r="Q37" s="27">
        <v>6000</v>
      </c>
      <c r="R37" s="27"/>
      <c r="S37" s="27"/>
      <c r="T37" s="27"/>
      <c r="U37" s="27">
        <v>100</v>
      </c>
      <c r="V37" s="27"/>
      <c r="W37" s="27">
        <v>65</v>
      </c>
      <c r="X37" s="27"/>
      <c r="Y37" s="27"/>
      <c r="Z37" s="27"/>
      <c r="AA37" s="27">
        <v>200</v>
      </c>
      <c r="AB37" s="27">
        <v>600</v>
      </c>
      <c r="AC37" s="27"/>
      <c r="AD37" s="27">
        <v>180</v>
      </c>
      <c r="AE37" s="27">
        <v>350</v>
      </c>
      <c r="AF37" s="27"/>
      <c r="AG37" s="27">
        <v>90</v>
      </c>
      <c r="AH37" s="27"/>
      <c r="AI37" s="27">
        <v>300</v>
      </c>
      <c r="AJ37" s="27">
        <v>40</v>
      </c>
      <c r="AK37" s="27">
        <v>22</v>
      </c>
      <c r="AL37" s="27"/>
      <c r="AM37" s="27">
        <v>26</v>
      </c>
      <c r="AN37" s="27"/>
      <c r="AO37" s="27"/>
      <c r="AP37" s="27">
        <v>30</v>
      </c>
      <c r="AQ37" s="27">
        <v>5</v>
      </c>
      <c r="AR37" s="27"/>
      <c r="AS37" s="27"/>
      <c r="AT37" s="27"/>
      <c r="AU37" s="27"/>
      <c r="AV37" s="27">
        <v>130</v>
      </c>
      <c r="AW37" s="27">
        <v>120</v>
      </c>
      <c r="AX37" s="27">
        <v>50</v>
      </c>
      <c r="AY37" s="27">
        <v>50</v>
      </c>
      <c r="AZ37" s="27"/>
      <c r="BA37" s="27">
        <v>10</v>
      </c>
      <c r="BB37" s="27">
        <v>250</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row>
    <row r="38" spans="1:84" ht="27" customHeight="1" x14ac:dyDescent="0.25">
      <c r="A38" s="2" t="str">
        <f>IF(L38="","",COUNTA($L$8:$L38))</f>
        <v/>
      </c>
      <c r="B38" s="24" t="s">
        <v>571</v>
      </c>
      <c r="C38" s="24"/>
      <c r="D38" s="29"/>
      <c r="E38" s="8" t="s">
        <v>201</v>
      </c>
      <c r="F38" s="8" t="s">
        <v>699</v>
      </c>
      <c r="G38" s="7" t="s">
        <v>1011</v>
      </c>
      <c r="H38" s="7" t="s">
        <v>660</v>
      </c>
      <c r="I38" s="7" t="s">
        <v>662</v>
      </c>
      <c r="J38" s="29" t="s">
        <v>87</v>
      </c>
      <c r="K38" s="13">
        <v>4945</v>
      </c>
      <c r="L38" s="13"/>
      <c r="M38" s="13">
        <v>9500</v>
      </c>
      <c r="N38" s="22" t="s">
        <v>648</v>
      </c>
      <c r="O38" s="13" t="s">
        <v>858</v>
      </c>
      <c r="P38" s="59">
        <v>0</v>
      </c>
      <c r="Q38" s="27">
        <v>4000</v>
      </c>
      <c r="R38" s="27"/>
      <c r="S38" s="27"/>
      <c r="T38" s="27"/>
      <c r="U38" s="27"/>
      <c r="V38" s="27"/>
      <c r="W38" s="27">
        <v>195</v>
      </c>
      <c r="X38" s="27"/>
      <c r="Y38" s="27"/>
      <c r="Z38" s="27"/>
      <c r="AA38" s="27"/>
      <c r="AB38" s="27">
        <v>600</v>
      </c>
      <c r="AC38" s="27"/>
      <c r="AD38" s="27"/>
      <c r="AE38" s="27">
        <v>150</v>
      </c>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7"/>
      <c r="BQ38" s="27"/>
      <c r="BR38" s="27"/>
      <c r="BS38" s="27"/>
      <c r="BT38" s="27"/>
      <c r="BU38" s="27"/>
      <c r="BV38" s="27"/>
      <c r="BW38" s="27"/>
      <c r="BX38" s="27"/>
      <c r="BY38" s="27"/>
      <c r="BZ38" s="27"/>
      <c r="CA38" s="27"/>
      <c r="CB38" s="27"/>
      <c r="CC38" s="27"/>
      <c r="CD38" s="27"/>
      <c r="CE38" s="27"/>
      <c r="CF38" s="27"/>
    </row>
    <row r="39" spans="1:84" ht="27" customHeight="1" x14ac:dyDescent="0.25">
      <c r="A39" s="2" t="str">
        <f>IF(L39="","",COUNTA($L$8:$L39))</f>
        <v/>
      </c>
      <c r="B39" s="24" t="s">
        <v>572</v>
      </c>
      <c r="C39" s="24"/>
      <c r="D39" s="29"/>
      <c r="E39" s="8" t="s">
        <v>202</v>
      </c>
      <c r="F39" s="8" t="s">
        <v>699</v>
      </c>
      <c r="G39" s="7" t="s">
        <v>1011</v>
      </c>
      <c r="H39" s="7" t="s">
        <v>660</v>
      </c>
      <c r="I39" s="7" t="s">
        <v>662</v>
      </c>
      <c r="J39" s="29" t="s">
        <v>87</v>
      </c>
      <c r="K39" s="13">
        <v>500</v>
      </c>
      <c r="L39" s="13"/>
      <c r="M39" s="13">
        <v>9500</v>
      </c>
      <c r="N39" s="22" t="s">
        <v>648</v>
      </c>
      <c r="O39" s="13" t="s">
        <v>859</v>
      </c>
      <c r="P39" s="59">
        <v>0</v>
      </c>
      <c r="Q39" s="27">
        <v>500</v>
      </c>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7"/>
      <c r="BQ39" s="27"/>
      <c r="BR39" s="27"/>
      <c r="BS39" s="27"/>
      <c r="BT39" s="27"/>
      <c r="BU39" s="27"/>
      <c r="BV39" s="27"/>
      <c r="BW39" s="27"/>
      <c r="BX39" s="27"/>
      <c r="BY39" s="27"/>
      <c r="BZ39" s="27"/>
      <c r="CA39" s="27"/>
      <c r="CB39" s="27"/>
      <c r="CC39" s="27"/>
      <c r="CD39" s="27"/>
      <c r="CE39" s="27"/>
      <c r="CF39" s="27"/>
    </row>
    <row r="40" spans="1:84" ht="27" customHeight="1" x14ac:dyDescent="0.25">
      <c r="A40" s="2" t="str">
        <f>IF(L40="","",COUNTA($L$8:$L40))</f>
        <v/>
      </c>
      <c r="B40" s="24" t="s">
        <v>573</v>
      </c>
      <c r="C40" s="24"/>
      <c r="D40" s="29"/>
      <c r="E40" s="8" t="s">
        <v>203</v>
      </c>
      <c r="F40" s="8" t="s">
        <v>699</v>
      </c>
      <c r="G40" s="7" t="s">
        <v>1011</v>
      </c>
      <c r="H40" s="7" t="s">
        <v>660</v>
      </c>
      <c r="I40" s="7" t="s">
        <v>662</v>
      </c>
      <c r="J40" s="29" t="s">
        <v>87</v>
      </c>
      <c r="K40" s="13">
        <v>1679</v>
      </c>
      <c r="L40" s="13"/>
      <c r="M40" s="13">
        <v>9500</v>
      </c>
      <c r="N40" s="22" t="s">
        <v>648</v>
      </c>
      <c r="O40" s="13" t="s">
        <v>860</v>
      </c>
      <c r="P40" s="59">
        <v>0</v>
      </c>
      <c r="Q40" s="27">
        <v>600</v>
      </c>
      <c r="R40" s="27"/>
      <c r="S40" s="27"/>
      <c r="T40" s="27"/>
      <c r="U40" s="27">
        <v>600</v>
      </c>
      <c r="V40" s="27"/>
      <c r="W40" s="27"/>
      <c r="X40" s="27"/>
      <c r="Y40" s="27"/>
      <c r="Z40" s="27"/>
      <c r="AA40" s="27"/>
      <c r="AB40" s="27"/>
      <c r="AC40" s="27"/>
      <c r="AD40" s="27">
        <v>40</v>
      </c>
      <c r="AE40" s="27"/>
      <c r="AF40" s="27"/>
      <c r="AG40" s="27">
        <v>5</v>
      </c>
      <c r="AH40" s="27">
        <v>20</v>
      </c>
      <c r="AI40" s="27">
        <v>50</v>
      </c>
      <c r="AJ40" s="27">
        <v>20</v>
      </c>
      <c r="AK40" s="27"/>
      <c r="AL40" s="27"/>
      <c r="AM40" s="27"/>
      <c r="AN40" s="27"/>
      <c r="AO40" s="27"/>
      <c r="AP40" s="27">
        <v>20</v>
      </c>
      <c r="AQ40" s="27"/>
      <c r="AR40" s="27"/>
      <c r="AS40" s="27"/>
      <c r="AT40" s="27"/>
      <c r="AU40" s="27"/>
      <c r="AV40" s="27">
        <v>24</v>
      </c>
      <c r="AW40" s="27">
        <v>50</v>
      </c>
      <c r="AX40" s="27"/>
      <c r="AY40" s="27"/>
      <c r="AZ40" s="27">
        <v>10</v>
      </c>
      <c r="BA40" s="27">
        <v>10</v>
      </c>
      <c r="BB40" s="27">
        <v>230</v>
      </c>
      <c r="BC40" s="27"/>
      <c r="BD40" s="27"/>
      <c r="BE40" s="27"/>
      <c r="BF40" s="27"/>
      <c r="BG40" s="27"/>
      <c r="BH40" s="27"/>
      <c r="BI40" s="27"/>
      <c r="BJ40" s="27"/>
      <c r="BK40" s="27"/>
      <c r="BL40" s="27"/>
      <c r="BM40" s="27"/>
      <c r="BN40" s="27"/>
      <c r="BO40" s="27"/>
      <c r="BP40" s="27"/>
      <c r="BQ40" s="27"/>
      <c r="BR40" s="27"/>
      <c r="BS40" s="27"/>
      <c r="BT40" s="27"/>
      <c r="BU40" s="27"/>
      <c r="BV40" s="27"/>
      <c r="BW40" s="27"/>
      <c r="BX40" s="27"/>
      <c r="BY40" s="27"/>
      <c r="BZ40" s="27"/>
      <c r="CA40" s="27"/>
      <c r="CB40" s="27"/>
      <c r="CC40" s="27"/>
      <c r="CD40" s="27"/>
      <c r="CE40" s="27"/>
      <c r="CF40" s="27"/>
    </row>
    <row r="41" spans="1:84" ht="27" customHeight="1" x14ac:dyDescent="0.25">
      <c r="A41" s="2" t="str">
        <f>IF(L41="","",COUNTA($L$8:$L41))</f>
        <v/>
      </c>
      <c r="B41" s="24"/>
      <c r="C41" s="24"/>
      <c r="D41" s="29"/>
      <c r="E41" s="38" t="s">
        <v>48</v>
      </c>
      <c r="F41" s="8"/>
      <c r="G41" s="7"/>
      <c r="H41" s="7"/>
      <c r="I41" s="7"/>
      <c r="J41" s="29"/>
      <c r="K41" s="59"/>
      <c r="L41" s="13"/>
      <c r="M41" s="13"/>
      <c r="N41" s="22"/>
      <c r="O41" s="13"/>
      <c r="P41" s="59"/>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row>
    <row r="42" spans="1:84" ht="27" customHeight="1" x14ac:dyDescent="0.25">
      <c r="A42" s="2">
        <f>IF(L42="","",COUNTA($L$8:$L42))</f>
        <v>11</v>
      </c>
      <c r="B42" s="24" t="s">
        <v>332</v>
      </c>
      <c r="C42" s="24" t="s">
        <v>135</v>
      </c>
      <c r="D42" s="29" t="s">
        <v>98</v>
      </c>
      <c r="E42" s="8" t="s">
        <v>161</v>
      </c>
      <c r="F42" s="8" t="s">
        <v>700</v>
      </c>
      <c r="G42" s="7" t="s">
        <v>1012</v>
      </c>
      <c r="H42" s="7" t="s">
        <v>660</v>
      </c>
      <c r="I42" s="7" t="s">
        <v>664</v>
      </c>
      <c r="J42" s="29" t="s">
        <v>87</v>
      </c>
      <c r="K42" s="13"/>
      <c r="L42" s="39">
        <v>520</v>
      </c>
      <c r="M42" s="13">
        <v>73500</v>
      </c>
      <c r="N42" s="22" t="s">
        <v>648</v>
      </c>
      <c r="O42" s="13"/>
      <c r="P42" s="59"/>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row>
    <row r="43" spans="1:84" ht="27" customHeight="1" x14ac:dyDescent="0.25">
      <c r="A43" s="2" t="str">
        <f>IF(L43="","",COUNTA($L$8:$L43))</f>
        <v/>
      </c>
      <c r="B43" s="24" t="s">
        <v>574</v>
      </c>
      <c r="C43" s="24"/>
      <c r="D43" s="29" t="s">
        <v>98</v>
      </c>
      <c r="E43" s="8" t="s">
        <v>716</v>
      </c>
      <c r="F43" s="8"/>
      <c r="G43" s="7" t="s">
        <v>1012</v>
      </c>
      <c r="H43" s="7" t="s">
        <v>660</v>
      </c>
      <c r="I43" s="7" t="s">
        <v>664</v>
      </c>
      <c r="J43" s="29" t="s">
        <v>87</v>
      </c>
      <c r="K43" s="13">
        <v>320</v>
      </c>
      <c r="L43" s="39"/>
      <c r="M43" s="13">
        <v>73500</v>
      </c>
      <c r="N43" s="22" t="s">
        <v>648</v>
      </c>
      <c r="O43" s="13" t="s">
        <v>861</v>
      </c>
      <c r="P43" s="59">
        <v>0</v>
      </c>
      <c r="Q43" s="27"/>
      <c r="R43" s="27"/>
      <c r="S43" s="27"/>
      <c r="T43" s="27"/>
      <c r="U43" s="27"/>
      <c r="V43" s="27"/>
      <c r="W43" s="27"/>
      <c r="X43" s="27"/>
      <c r="Y43" s="27"/>
      <c r="Z43" s="27"/>
      <c r="AA43" s="27">
        <v>100</v>
      </c>
      <c r="AB43" s="27"/>
      <c r="AC43" s="27"/>
      <c r="AD43" s="27"/>
      <c r="AE43" s="27"/>
      <c r="AF43" s="27"/>
      <c r="AG43" s="27"/>
      <c r="AH43" s="27"/>
      <c r="AI43" s="27"/>
      <c r="AJ43" s="27"/>
      <c r="AK43" s="27"/>
      <c r="AL43" s="27"/>
      <c r="AM43" s="27"/>
      <c r="AN43" s="27"/>
      <c r="AO43" s="27"/>
      <c r="AP43" s="27"/>
      <c r="AQ43" s="27"/>
      <c r="AR43" s="27"/>
      <c r="AS43" s="27">
        <v>20</v>
      </c>
      <c r="AT43" s="27"/>
      <c r="AU43" s="27"/>
      <c r="AV43" s="27">
        <v>200</v>
      </c>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row>
    <row r="44" spans="1:84" ht="27" customHeight="1" x14ac:dyDescent="0.25">
      <c r="A44" s="2" t="str">
        <f>IF(L44="","",COUNTA($L$8:$L44))</f>
        <v/>
      </c>
      <c r="B44" s="24" t="s">
        <v>575</v>
      </c>
      <c r="C44" s="24"/>
      <c r="D44" s="29" t="s">
        <v>98</v>
      </c>
      <c r="E44" s="8" t="s">
        <v>717</v>
      </c>
      <c r="F44" s="8"/>
      <c r="G44" s="7" t="s">
        <v>1012</v>
      </c>
      <c r="H44" s="7" t="s">
        <v>660</v>
      </c>
      <c r="I44" s="7" t="s">
        <v>664</v>
      </c>
      <c r="J44" s="29" t="s">
        <v>87</v>
      </c>
      <c r="K44" s="13">
        <v>200</v>
      </c>
      <c r="L44" s="39"/>
      <c r="M44" s="13">
        <v>73500</v>
      </c>
      <c r="N44" s="22" t="s">
        <v>648</v>
      </c>
      <c r="O44" s="13" t="s">
        <v>862</v>
      </c>
      <c r="P44" s="59">
        <v>0</v>
      </c>
      <c r="Q44" s="27"/>
      <c r="R44" s="27"/>
      <c r="S44" s="27"/>
      <c r="T44" s="27"/>
      <c r="U44" s="27"/>
      <c r="V44" s="27"/>
      <c r="W44" s="27"/>
      <c r="X44" s="27"/>
      <c r="Y44" s="27"/>
      <c r="Z44" s="27"/>
      <c r="AA44" s="27">
        <v>200</v>
      </c>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7"/>
      <c r="BQ44" s="27"/>
      <c r="BR44" s="27"/>
      <c r="BS44" s="27"/>
      <c r="BT44" s="27"/>
      <c r="BU44" s="27"/>
      <c r="BV44" s="27"/>
      <c r="BW44" s="27"/>
      <c r="BX44" s="27"/>
      <c r="BY44" s="27"/>
      <c r="BZ44" s="27"/>
      <c r="CA44" s="27"/>
      <c r="CB44" s="27"/>
      <c r="CC44" s="27"/>
      <c r="CD44" s="27"/>
      <c r="CE44" s="27"/>
      <c r="CF44" s="27"/>
    </row>
    <row r="45" spans="1:84" ht="27" customHeight="1" x14ac:dyDescent="0.25">
      <c r="A45" s="2">
        <f>IF(L45="","",COUNTA($L$8:$L45))</f>
        <v>12</v>
      </c>
      <c r="B45" s="24" t="s">
        <v>333</v>
      </c>
      <c r="C45" s="24" t="s">
        <v>136</v>
      </c>
      <c r="D45" s="29" t="s">
        <v>106</v>
      </c>
      <c r="E45" s="8" t="s">
        <v>162</v>
      </c>
      <c r="F45" s="8" t="s">
        <v>663</v>
      </c>
      <c r="G45" s="7" t="s">
        <v>1013</v>
      </c>
      <c r="H45" s="7" t="s">
        <v>660</v>
      </c>
      <c r="I45" s="7" t="s">
        <v>664</v>
      </c>
      <c r="J45" s="29" t="s">
        <v>87</v>
      </c>
      <c r="K45" s="59"/>
      <c r="L45" s="39">
        <v>26624</v>
      </c>
      <c r="M45" s="13">
        <v>2800</v>
      </c>
      <c r="N45" s="22" t="s">
        <v>648</v>
      </c>
      <c r="O45" s="13"/>
      <c r="P45" s="59"/>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row>
    <row r="46" spans="1:84" ht="27" customHeight="1" x14ac:dyDescent="0.25">
      <c r="A46" s="2" t="str">
        <f>IF(L46="","",COUNTA($L$8:$L46))</f>
        <v/>
      </c>
      <c r="B46" s="24" t="s">
        <v>334</v>
      </c>
      <c r="C46" s="24"/>
      <c r="D46" s="29"/>
      <c r="E46" s="8" t="s">
        <v>226</v>
      </c>
      <c r="F46" s="8"/>
      <c r="G46" s="7" t="s">
        <v>1013</v>
      </c>
      <c r="H46" s="7" t="s">
        <v>660</v>
      </c>
      <c r="I46" s="7" t="s">
        <v>664</v>
      </c>
      <c r="J46" s="29" t="s">
        <v>87</v>
      </c>
      <c r="K46" s="59">
        <v>1325</v>
      </c>
      <c r="L46" s="39"/>
      <c r="M46" s="13">
        <v>2800</v>
      </c>
      <c r="N46" s="22" t="s">
        <v>648</v>
      </c>
      <c r="O46" s="13" t="s">
        <v>863</v>
      </c>
      <c r="P46" s="59">
        <v>0</v>
      </c>
      <c r="Q46" s="27"/>
      <c r="R46" s="27"/>
      <c r="S46" s="27"/>
      <c r="T46" s="27"/>
      <c r="U46" s="27">
        <v>1000</v>
      </c>
      <c r="V46" s="27"/>
      <c r="W46" s="27"/>
      <c r="X46" s="27"/>
      <c r="Y46" s="27">
        <v>100</v>
      </c>
      <c r="Z46" s="27"/>
      <c r="AA46" s="27"/>
      <c r="AB46" s="27"/>
      <c r="AC46" s="27"/>
      <c r="AD46" s="27"/>
      <c r="AE46" s="27"/>
      <c r="AF46" s="27"/>
      <c r="AG46" s="27"/>
      <c r="AH46" s="27"/>
      <c r="AI46" s="27"/>
      <c r="AJ46" s="27">
        <v>50</v>
      </c>
      <c r="AK46" s="27"/>
      <c r="AL46" s="27"/>
      <c r="AM46" s="27"/>
      <c r="AN46" s="27"/>
      <c r="AO46" s="27"/>
      <c r="AP46" s="27"/>
      <c r="AQ46" s="27">
        <v>15</v>
      </c>
      <c r="AR46" s="27"/>
      <c r="AS46" s="27"/>
      <c r="AT46" s="27"/>
      <c r="AU46" s="27"/>
      <c r="AV46" s="27">
        <v>160</v>
      </c>
      <c r="AW46" s="27"/>
      <c r="AX46" s="27"/>
      <c r="AY46" s="27"/>
      <c r="AZ46" s="27"/>
      <c r="BA46" s="27"/>
      <c r="BB46" s="27"/>
      <c r="BC46" s="27"/>
      <c r="BD46" s="27"/>
      <c r="BE46" s="27"/>
      <c r="BF46" s="27"/>
      <c r="BG46" s="27"/>
      <c r="BH46" s="27"/>
      <c r="BI46" s="27"/>
      <c r="BJ46" s="27"/>
      <c r="BK46" s="27"/>
      <c r="BL46" s="27"/>
      <c r="BM46" s="27"/>
      <c r="BN46" s="27"/>
      <c r="BO46" s="27"/>
      <c r="BP46" s="27"/>
      <c r="BQ46" s="27"/>
      <c r="BR46" s="27"/>
      <c r="BS46" s="27"/>
      <c r="BT46" s="27"/>
      <c r="BU46" s="27"/>
      <c r="BV46" s="27"/>
      <c r="BW46" s="27"/>
      <c r="BX46" s="27"/>
      <c r="BY46" s="27"/>
      <c r="BZ46" s="27"/>
      <c r="CA46" s="27"/>
      <c r="CB46" s="27"/>
      <c r="CC46" s="27"/>
      <c r="CD46" s="27"/>
      <c r="CE46" s="27"/>
      <c r="CF46" s="27"/>
    </row>
    <row r="47" spans="1:84" ht="27" customHeight="1" x14ac:dyDescent="0.25">
      <c r="A47" s="2" t="str">
        <f>IF(L47="","",COUNTA($L$8:$L47))</f>
        <v/>
      </c>
      <c r="B47" s="24" t="s">
        <v>335</v>
      </c>
      <c r="C47" s="24"/>
      <c r="D47" s="29"/>
      <c r="E47" s="8" t="s">
        <v>227</v>
      </c>
      <c r="F47" s="8"/>
      <c r="G47" s="7" t="s">
        <v>1013</v>
      </c>
      <c r="H47" s="7" t="s">
        <v>660</v>
      </c>
      <c r="I47" s="7" t="s">
        <v>664</v>
      </c>
      <c r="J47" s="29" t="s">
        <v>87</v>
      </c>
      <c r="K47" s="59">
        <v>2420</v>
      </c>
      <c r="L47" s="39"/>
      <c r="M47" s="13">
        <v>2800</v>
      </c>
      <c r="N47" s="22" t="s">
        <v>648</v>
      </c>
      <c r="O47" s="13" t="s">
        <v>864</v>
      </c>
      <c r="P47" s="59">
        <v>0</v>
      </c>
      <c r="Q47" s="27"/>
      <c r="R47" s="27"/>
      <c r="S47" s="27"/>
      <c r="T47" s="27"/>
      <c r="U47" s="27">
        <v>2000</v>
      </c>
      <c r="V47" s="27"/>
      <c r="W47" s="27"/>
      <c r="X47" s="27"/>
      <c r="Y47" s="27"/>
      <c r="Z47" s="27"/>
      <c r="AA47" s="27"/>
      <c r="AB47" s="27"/>
      <c r="AC47" s="27"/>
      <c r="AD47" s="27"/>
      <c r="AE47" s="27"/>
      <c r="AF47" s="27"/>
      <c r="AG47" s="27"/>
      <c r="AH47" s="27"/>
      <c r="AI47" s="27"/>
      <c r="AJ47" s="27">
        <v>50</v>
      </c>
      <c r="AK47" s="27">
        <v>15</v>
      </c>
      <c r="AL47" s="27"/>
      <c r="AM47" s="27"/>
      <c r="AN47" s="27"/>
      <c r="AO47" s="27"/>
      <c r="AP47" s="27">
        <v>20</v>
      </c>
      <c r="AQ47" s="27">
        <v>15</v>
      </c>
      <c r="AR47" s="27"/>
      <c r="AS47" s="27"/>
      <c r="AT47" s="27"/>
      <c r="AU47" s="27">
        <v>20</v>
      </c>
      <c r="AV47" s="27"/>
      <c r="AW47" s="27"/>
      <c r="AX47" s="27">
        <v>300</v>
      </c>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row>
    <row r="48" spans="1:84" ht="27" customHeight="1" x14ac:dyDescent="0.25">
      <c r="A48" s="2" t="str">
        <f>IF(L48="","",COUNTA($L$8:$L48))</f>
        <v/>
      </c>
      <c r="B48" s="24" t="s">
        <v>435</v>
      </c>
      <c r="C48" s="24"/>
      <c r="D48" s="29"/>
      <c r="E48" s="8" t="s">
        <v>228</v>
      </c>
      <c r="F48" s="8"/>
      <c r="G48" s="7" t="s">
        <v>1013</v>
      </c>
      <c r="H48" s="7" t="s">
        <v>660</v>
      </c>
      <c r="I48" s="7" t="s">
        <v>664</v>
      </c>
      <c r="J48" s="29" t="s">
        <v>87</v>
      </c>
      <c r="K48" s="59">
        <v>16455</v>
      </c>
      <c r="L48" s="39"/>
      <c r="M48" s="13">
        <v>2800</v>
      </c>
      <c r="N48" s="22" t="s">
        <v>648</v>
      </c>
      <c r="O48" s="13" t="s">
        <v>865</v>
      </c>
      <c r="P48" s="59">
        <v>0</v>
      </c>
      <c r="Q48" s="27"/>
      <c r="R48" s="27"/>
      <c r="S48" s="27"/>
      <c r="T48" s="27"/>
      <c r="U48" s="27">
        <v>3000</v>
      </c>
      <c r="V48" s="27"/>
      <c r="W48" s="27"/>
      <c r="X48" s="27">
        <v>12000</v>
      </c>
      <c r="Y48" s="27"/>
      <c r="Z48" s="27"/>
      <c r="AA48" s="27"/>
      <c r="AB48" s="27"/>
      <c r="AC48" s="27"/>
      <c r="AD48" s="27"/>
      <c r="AE48" s="27"/>
      <c r="AF48" s="27"/>
      <c r="AG48" s="27"/>
      <c r="AH48" s="27">
        <v>100</v>
      </c>
      <c r="AI48" s="27"/>
      <c r="AJ48" s="27">
        <v>50</v>
      </c>
      <c r="AK48" s="27">
        <v>15</v>
      </c>
      <c r="AL48" s="27">
        <v>100</v>
      </c>
      <c r="AM48" s="27"/>
      <c r="AN48" s="27"/>
      <c r="AO48" s="27"/>
      <c r="AP48" s="27">
        <v>100</v>
      </c>
      <c r="AQ48" s="27"/>
      <c r="AR48" s="27"/>
      <c r="AS48" s="27">
        <v>20</v>
      </c>
      <c r="AT48" s="27">
        <v>250</v>
      </c>
      <c r="AU48" s="27">
        <v>20</v>
      </c>
      <c r="AV48" s="27">
        <v>800</v>
      </c>
      <c r="AW48" s="27"/>
      <c r="AX48" s="27"/>
      <c r="AY48" s="27"/>
      <c r="AZ48" s="27"/>
      <c r="BA48" s="27"/>
      <c r="BB48" s="27"/>
      <c r="BC48" s="27"/>
      <c r="BD48" s="27"/>
      <c r="BE48" s="27"/>
      <c r="BF48" s="27"/>
      <c r="BG48" s="27"/>
      <c r="BH48" s="27"/>
      <c r="BI48" s="27"/>
      <c r="BJ48" s="27"/>
      <c r="BK48" s="27"/>
      <c r="BL48" s="27"/>
      <c r="BM48" s="27"/>
      <c r="BN48" s="27"/>
      <c r="BO48" s="27"/>
      <c r="BP48" s="27"/>
      <c r="BQ48" s="27"/>
      <c r="BR48" s="27"/>
      <c r="BS48" s="27"/>
      <c r="BT48" s="27"/>
      <c r="BU48" s="27"/>
      <c r="BV48" s="27"/>
      <c r="BW48" s="27"/>
      <c r="BX48" s="27"/>
      <c r="BY48" s="27"/>
      <c r="BZ48" s="27"/>
      <c r="CA48" s="27"/>
      <c r="CB48" s="27"/>
      <c r="CC48" s="27"/>
      <c r="CD48" s="27"/>
      <c r="CE48" s="27"/>
      <c r="CF48" s="27"/>
    </row>
    <row r="49" spans="1:84" ht="27" customHeight="1" x14ac:dyDescent="0.25">
      <c r="A49" s="2" t="str">
        <f>IF(L49="","",COUNTA($L$8:$L49))</f>
        <v/>
      </c>
      <c r="B49" s="24" t="s">
        <v>436</v>
      </c>
      <c r="C49" s="24"/>
      <c r="D49" s="29"/>
      <c r="E49" s="8" t="s">
        <v>229</v>
      </c>
      <c r="F49" s="8"/>
      <c r="G49" s="7" t="s">
        <v>1013</v>
      </c>
      <c r="H49" s="7" t="s">
        <v>660</v>
      </c>
      <c r="I49" s="7" t="s">
        <v>664</v>
      </c>
      <c r="J49" s="29" t="s">
        <v>87</v>
      </c>
      <c r="K49" s="59">
        <v>2105</v>
      </c>
      <c r="L49" s="39"/>
      <c r="M49" s="13">
        <v>2800</v>
      </c>
      <c r="N49" s="22" t="s">
        <v>648</v>
      </c>
      <c r="O49" s="13" t="s">
        <v>866</v>
      </c>
      <c r="P49" s="59">
        <v>0</v>
      </c>
      <c r="Q49" s="27"/>
      <c r="R49" s="27"/>
      <c r="S49" s="27"/>
      <c r="T49" s="27"/>
      <c r="U49" s="27">
        <v>2000</v>
      </c>
      <c r="V49" s="27"/>
      <c r="W49" s="27"/>
      <c r="X49" s="27"/>
      <c r="Y49" s="27"/>
      <c r="Z49" s="27"/>
      <c r="AA49" s="27"/>
      <c r="AB49" s="27"/>
      <c r="AC49" s="27"/>
      <c r="AD49" s="27"/>
      <c r="AE49" s="27"/>
      <c r="AF49" s="27"/>
      <c r="AG49" s="27"/>
      <c r="AH49" s="27"/>
      <c r="AI49" s="27"/>
      <c r="AJ49" s="27">
        <v>50</v>
      </c>
      <c r="AK49" s="27">
        <v>15</v>
      </c>
      <c r="AL49" s="27"/>
      <c r="AM49" s="27"/>
      <c r="AN49" s="27"/>
      <c r="AO49" s="27"/>
      <c r="AP49" s="27">
        <v>20</v>
      </c>
      <c r="AQ49" s="27"/>
      <c r="AR49" s="27"/>
      <c r="AS49" s="27"/>
      <c r="AT49" s="27"/>
      <c r="AU49" s="27">
        <v>20</v>
      </c>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row>
    <row r="50" spans="1:84" ht="27" customHeight="1" x14ac:dyDescent="0.25">
      <c r="A50" s="2" t="str">
        <f>IF(L50="","",COUNTA($L$8:$L50))</f>
        <v/>
      </c>
      <c r="B50" s="24" t="s">
        <v>336</v>
      </c>
      <c r="C50" s="24"/>
      <c r="D50" s="29"/>
      <c r="E50" s="8" t="s">
        <v>230</v>
      </c>
      <c r="F50" s="8"/>
      <c r="G50" s="7" t="s">
        <v>1013</v>
      </c>
      <c r="H50" s="7" t="s">
        <v>660</v>
      </c>
      <c r="I50" s="7" t="s">
        <v>664</v>
      </c>
      <c r="J50" s="29" t="s">
        <v>87</v>
      </c>
      <c r="K50" s="59">
        <v>1255</v>
      </c>
      <c r="L50" s="39"/>
      <c r="M50" s="13">
        <v>2800</v>
      </c>
      <c r="N50" s="22" t="s">
        <v>648</v>
      </c>
      <c r="O50" s="13" t="s">
        <v>867</v>
      </c>
      <c r="P50" s="59">
        <v>0</v>
      </c>
      <c r="Q50" s="27"/>
      <c r="R50" s="27"/>
      <c r="S50" s="27"/>
      <c r="T50" s="27"/>
      <c r="U50" s="27">
        <v>1000</v>
      </c>
      <c r="V50" s="27"/>
      <c r="W50" s="27"/>
      <c r="X50" s="27"/>
      <c r="Y50" s="27"/>
      <c r="Z50" s="27"/>
      <c r="AA50" s="27"/>
      <c r="AB50" s="27"/>
      <c r="AC50" s="27"/>
      <c r="AD50" s="27"/>
      <c r="AE50" s="27"/>
      <c r="AF50" s="27"/>
      <c r="AG50" s="27"/>
      <c r="AH50" s="27">
        <v>100</v>
      </c>
      <c r="AI50" s="27"/>
      <c r="AJ50" s="27">
        <v>100</v>
      </c>
      <c r="AK50" s="27">
        <v>15</v>
      </c>
      <c r="AL50" s="27"/>
      <c r="AM50" s="27"/>
      <c r="AN50" s="27"/>
      <c r="AO50" s="27"/>
      <c r="AP50" s="27">
        <v>20</v>
      </c>
      <c r="AQ50" s="27"/>
      <c r="AR50" s="27"/>
      <c r="AS50" s="27"/>
      <c r="AT50" s="27"/>
      <c r="AU50" s="27">
        <v>20</v>
      </c>
      <c r="AV50" s="27"/>
      <c r="AW50" s="27"/>
      <c r="AX50" s="27"/>
      <c r="AY50" s="27"/>
      <c r="AZ50" s="27"/>
      <c r="BA50" s="27"/>
      <c r="BB50" s="27"/>
      <c r="BC50" s="27"/>
      <c r="BD50" s="27"/>
      <c r="BE50" s="27"/>
      <c r="BF50" s="27"/>
      <c r="BG50" s="27"/>
      <c r="BH50" s="27"/>
      <c r="BI50" s="27"/>
      <c r="BJ50" s="27"/>
      <c r="BK50" s="27"/>
      <c r="BL50" s="27"/>
      <c r="BM50" s="27"/>
      <c r="BN50" s="27"/>
      <c r="BO50" s="27"/>
      <c r="BP50" s="27"/>
      <c r="BQ50" s="27"/>
      <c r="BR50" s="27"/>
      <c r="BS50" s="27"/>
      <c r="BT50" s="27"/>
      <c r="BU50" s="27"/>
      <c r="BV50" s="27"/>
      <c r="BW50" s="27"/>
      <c r="BX50" s="27"/>
      <c r="BY50" s="27"/>
      <c r="BZ50" s="27"/>
      <c r="CA50" s="27"/>
      <c r="CB50" s="27"/>
      <c r="CC50" s="27"/>
      <c r="CD50" s="27"/>
      <c r="CE50" s="27"/>
      <c r="CF50" s="27"/>
    </row>
    <row r="51" spans="1:84" ht="27" customHeight="1" x14ac:dyDescent="0.25">
      <c r="A51" s="2" t="str">
        <f>IF(L51="","",COUNTA($L$8:$L51))</f>
        <v/>
      </c>
      <c r="B51" s="24" t="s">
        <v>437</v>
      </c>
      <c r="C51" s="24"/>
      <c r="D51" s="29"/>
      <c r="E51" s="8" t="s">
        <v>231</v>
      </c>
      <c r="F51" s="8"/>
      <c r="G51" s="7" t="s">
        <v>1013</v>
      </c>
      <c r="H51" s="7" t="s">
        <v>660</v>
      </c>
      <c r="I51" s="7" t="s">
        <v>664</v>
      </c>
      <c r="J51" s="29" t="s">
        <v>87</v>
      </c>
      <c r="K51" s="59">
        <v>2051</v>
      </c>
      <c r="L51" s="39"/>
      <c r="M51" s="13">
        <v>2800</v>
      </c>
      <c r="N51" s="22" t="s">
        <v>648</v>
      </c>
      <c r="O51" s="13" t="s">
        <v>868</v>
      </c>
      <c r="P51" s="59">
        <v>0</v>
      </c>
      <c r="Q51" s="27"/>
      <c r="R51" s="27"/>
      <c r="S51" s="27"/>
      <c r="T51" s="27"/>
      <c r="U51" s="27">
        <v>500</v>
      </c>
      <c r="V51" s="27"/>
      <c r="W51" s="27"/>
      <c r="X51" s="27"/>
      <c r="Y51" s="27"/>
      <c r="Z51" s="27"/>
      <c r="AA51" s="27"/>
      <c r="AB51" s="27"/>
      <c r="AC51" s="27"/>
      <c r="AD51" s="27"/>
      <c r="AE51" s="27"/>
      <c r="AF51" s="27"/>
      <c r="AG51" s="27">
        <v>300</v>
      </c>
      <c r="AH51" s="27">
        <v>100</v>
      </c>
      <c r="AI51" s="27"/>
      <c r="AJ51" s="27">
        <v>150</v>
      </c>
      <c r="AK51" s="27">
        <v>15</v>
      </c>
      <c r="AL51" s="27"/>
      <c r="AM51" s="27"/>
      <c r="AN51" s="27"/>
      <c r="AO51" s="27"/>
      <c r="AP51" s="27">
        <v>20</v>
      </c>
      <c r="AQ51" s="27">
        <v>10</v>
      </c>
      <c r="AR51" s="27"/>
      <c r="AS51" s="27">
        <v>20</v>
      </c>
      <c r="AT51" s="27">
        <v>700</v>
      </c>
      <c r="AU51" s="27">
        <v>20</v>
      </c>
      <c r="AV51" s="27">
        <v>16</v>
      </c>
      <c r="AW51" s="27"/>
      <c r="AX51" s="27">
        <v>200</v>
      </c>
      <c r="AY51" s="27"/>
      <c r="AZ51" s="27"/>
      <c r="BA51" s="27"/>
      <c r="BB51" s="27"/>
      <c r="BC51" s="27"/>
      <c r="BD51" s="27"/>
      <c r="BE51" s="27"/>
      <c r="BF51" s="27"/>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row>
    <row r="52" spans="1:84" ht="27" customHeight="1" x14ac:dyDescent="0.25">
      <c r="A52" s="2" t="str">
        <f>IF(L52="","",COUNTA($L$8:$L52))</f>
        <v/>
      </c>
      <c r="B52" s="24" t="s">
        <v>438</v>
      </c>
      <c r="C52" s="24"/>
      <c r="D52" s="29"/>
      <c r="E52" s="8" t="s">
        <v>232</v>
      </c>
      <c r="F52" s="8"/>
      <c r="G52" s="7" t="s">
        <v>1013</v>
      </c>
      <c r="H52" s="7" t="s">
        <v>660</v>
      </c>
      <c r="I52" s="7" t="s">
        <v>664</v>
      </c>
      <c r="J52" s="29" t="s">
        <v>87</v>
      </c>
      <c r="K52" s="59">
        <v>1013</v>
      </c>
      <c r="L52" s="39"/>
      <c r="M52" s="13">
        <v>2800</v>
      </c>
      <c r="N52" s="22" t="s">
        <v>648</v>
      </c>
      <c r="O52" s="13" t="s">
        <v>869</v>
      </c>
      <c r="P52" s="59">
        <v>0</v>
      </c>
      <c r="Q52" s="27"/>
      <c r="R52" s="27"/>
      <c r="S52" s="27"/>
      <c r="T52" s="27"/>
      <c r="U52" s="27">
        <v>500</v>
      </c>
      <c r="V52" s="27"/>
      <c r="W52" s="27"/>
      <c r="X52" s="27"/>
      <c r="Y52" s="27"/>
      <c r="Z52" s="27"/>
      <c r="AA52" s="27"/>
      <c r="AB52" s="27"/>
      <c r="AC52" s="27"/>
      <c r="AD52" s="27"/>
      <c r="AE52" s="27"/>
      <c r="AF52" s="27"/>
      <c r="AG52" s="27">
        <v>200</v>
      </c>
      <c r="AH52" s="27"/>
      <c r="AI52" s="27"/>
      <c r="AJ52" s="27">
        <v>150</v>
      </c>
      <c r="AK52" s="27">
        <v>12</v>
      </c>
      <c r="AL52" s="27"/>
      <c r="AM52" s="27"/>
      <c r="AN52" s="27"/>
      <c r="AO52" s="27"/>
      <c r="AP52" s="27">
        <v>100</v>
      </c>
      <c r="AQ52" s="27">
        <v>10</v>
      </c>
      <c r="AR52" s="27"/>
      <c r="AS52" s="27"/>
      <c r="AT52" s="27"/>
      <c r="AU52" s="27">
        <v>20</v>
      </c>
      <c r="AV52" s="27">
        <v>16</v>
      </c>
      <c r="AW52" s="27"/>
      <c r="AX52" s="27"/>
      <c r="AY52" s="27"/>
      <c r="AZ52" s="27"/>
      <c r="BA52" s="27"/>
      <c r="BB52" s="27"/>
      <c r="BC52" s="27"/>
      <c r="BD52" s="27"/>
      <c r="BE52" s="27"/>
      <c r="BF52" s="27"/>
      <c r="BG52" s="27"/>
      <c r="BH52" s="27">
        <v>5</v>
      </c>
      <c r="BI52" s="27"/>
      <c r="BJ52" s="27"/>
      <c r="BK52" s="27"/>
      <c r="BL52" s="27"/>
      <c r="BM52" s="27"/>
      <c r="BN52" s="27"/>
      <c r="BO52" s="27"/>
      <c r="BP52" s="27"/>
      <c r="BQ52" s="27"/>
      <c r="BR52" s="27"/>
      <c r="BS52" s="27"/>
      <c r="BT52" s="27"/>
      <c r="BU52" s="27"/>
      <c r="BV52" s="27"/>
      <c r="BW52" s="27"/>
      <c r="BX52" s="27"/>
      <c r="BY52" s="27"/>
      <c r="BZ52" s="27"/>
      <c r="CA52" s="27"/>
      <c r="CB52" s="27"/>
      <c r="CC52" s="27"/>
      <c r="CD52" s="27"/>
      <c r="CE52" s="27"/>
      <c r="CF52" s="27"/>
    </row>
    <row r="53" spans="1:84" ht="27" customHeight="1" x14ac:dyDescent="0.25">
      <c r="A53" s="2" t="str">
        <f>IF(L53="","",COUNTA($L$8:$L53))</f>
        <v/>
      </c>
      <c r="B53" s="24"/>
      <c r="C53" s="24"/>
      <c r="D53" s="29"/>
      <c r="E53" s="38" t="s">
        <v>50</v>
      </c>
      <c r="F53" s="8"/>
      <c r="G53" s="7"/>
      <c r="H53" s="7"/>
      <c r="I53" s="7"/>
      <c r="J53" s="29"/>
      <c r="K53" s="59"/>
      <c r="L53" s="13"/>
      <c r="M53" s="13"/>
      <c r="N53" s="22"/>
      <c r="O53" s="13"/>
      <c r="P53" s="59"/>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row>
    <row r="54" spans="1:84" ht="27" customHeight="1" x14ac:dyDescent="0.25">
      <c r="A54" s="2">
        <f>IF(L54="","",COUNTA($L$8:$L54))</f>
        <v>13</v>
      </c>
      <c r="B54" s="24" t="s">
        <v>133</v>
      </c>
      <c r="C54" s="24" t="s">
        <v>138</v>
      </c>
      <c r="D54" s="29" t="s">
        <v>143</v>
      </c>
      <c r="E54" s="8" t="s">
        <v>163</v>
      </c>
      <c r="F54" s="8" t="s">
        <v>163</v>
      </c>
      <c r="G54" s="7" t="s">
        <v>1014</v>
      </c>
      <c r="H54" s="7" t="s">
        <v>660</v>
      </c>
      <c r="I54" s="7" t="s">
        <v>661</v>
      </c>
      <c r="J54" s="29" t="s">
        <v>87</v>
      </c>
      <c r="K54" s="13">
        <v>24224</v>
      </c>
      <c r="L54" s="39">
        <v>24224</v>
      </c>
      <c r="M54" s="13">
        <v>4400</v>
      </c>
      <c r="N54" s="22" t="s">
        <v>648</v>
      </c>
      <c r="O54" s="13"/>
      <c r="P54" s="59"/>
      <c r="Q54" s="27">
        <v>15000</v>
      </c>
      <c r="R54" s="27"/>
      <c r="S54" s="27"/>
      <c r="T54" s="27">
        <v>120</v>
      </c>
      <c r="U54" s="27"/>
      <c r="V54" s="27"/>
      <c r="W54" s="27"/>
      <c r="X54" s="27"/>
      <c r="Y54" s="27"/>
      <c r="Z54" s="27"/>
      <c r="AA54" s="27">
        <v>2500</v>
      </c>
      <c r="AB54" s="27">
        <v>1300</v>
      </c>
      <c r="AC54" s="27">
        <v>100</v>
      </c>
      <c r="AD54" s="27">
        <v>60</v>
      </c>
      <c r="AE54" s="27">
        <v>20</v>
      </c>
      <c r="AF54" s="27">
        <v>100</v>
      </c>
      <c r="AG54" s="27">
        <v>2700</v>
      </c>
      <c r="AH54" s="27">
        <v>20</v>
      </c>
      <c r="AI54" s="27">
        <v>300</v>
      </c>
      <c r="AJ54" s="27">
        <v>200</v>
      </c>
      <c r="AK54" s="27">
        <v>100</v>
      </c>
      <c r="AL54" s="27">
        <v>30</v>
      </c>
      <c r="AM54" s="27"/>
      <c r="AN54" s="27">
        <v>200</v>
      </c>
      <c r="AO54" s="27">
        <v>30</v>
      </c>
      <c r="AP54" s="27">
        <v>500</v>
      </c>
      <c r="AQ54" s="27">
        <v>30</v>
      </c>
      <c r="AR54" s="27"/>
      <c r="AS54" s="27"/>
      <c r="AT54" s="27">
        <v>50</v>
      </c>
      <c r="AU54" s="27">
        <v>60</v>
      </c>
      <c r="AV54" s="27">
        <v>4</v>
      </c>
      <c r="AW54" s="27">
        <v>200</v>
      </c>
      <c r="AX54" s="27">
        <v>300</v>
      </c>
      <c r="AY54" s="27"/>
      <c r="AZ54" s="27">
        <v>100</v>
      </c>
      <c r="BA54" s="27"/>
      <c r="BB54" s="27">
        <v>200</v>
      </c>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c r="CA54" s="27"/>
      <c r="CB54" s="27"/>
      <c r="CC54" s="27"/>
      <c r="CD54" s="27"/>
      <c r="CE54" s="27"/>
      <c r="CF54" s="27"/>
    </row>
    <row r="55" spans="1:84" ht="27" customHeight="1" x14ac:dyDescent="0.25">
      <c r="A55" s="2" t="str">
        <f>IF(L55="","",COUNTA($L$8:$L55))</f>
        <v/>
      </c>
      <c r="B55" s="24"/>
      <c r="C55" s="24"/>
      <c r="D55" s="29"/>
      <c r="E55" s="38" t="s">
        <v>52</v>
      </c>
      <c r="F55" s="8"/>
      <c r="G55" s="7"/>
      <c r="H55" s="7"/>
      <c r="I55" s="7"/>
      <c r="J55" s="29"/>
      <c r="K55" s="59"/>
      <c r="L55" s="13"/>
      <c r="M55" s="13"/>
      <c r="N55" s="22"/>
      <c r="O55" s="13"/>
      <c r="P55" s="59"/>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row>
    <row r="56" spans="1:84" ht="27" customHeight="1" x14ac:dyDescent="0.25">
      <c r="A56" s="2">
        <f>IF(L56="","",COUNTA($L$8:$L56))</f>
        <v>14</v>
      </c>
      <c r="B56" s="24" t="s">
        <v>134</v>
      </c>
      <c r="C56" s="24" t="s">
        <v>141</v>
      </c>
      <c r="D56" s="29" t="s">
        <v>14</v>
      </c>
      <c r="E56" s="8" t="s">
        <v>54</v>
      </c>
      <c r="F56" s="8" t="s">
        <v>701</v>
      </c>
      <c r="G56" s="7" t="s">
        <v>1015</v>
      </c>
      <c r="H56" s="7" t="s">
        <v>633</v>
      </c>
      <c r="I56" s="7" t="s">
        <v>626</v>
      </c>
      <c r="J56" s="29" t="s">
        <v>87</v>
      </c>
      <c r="K56" s="59"/>
      <c r="L56" s="39">
        <v>100</v>
      </c>
      <c r="M56" s="13">
        <v>2300000</v>
      </c>
      <c r="N56" s="22" t="s">
        <v>616</v>
      </c>
      <c r="O56" s="13"/>
      <c r="P56" s="59"/>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c r="CA56" s="27"/>
      <c r="CB56" s="27"/>
      <c r="CC56" s="27"/>
      <c r="CD56" s="27"/>
      <c r="CE56" s="27"/>
      <c r="CF56" s="27"/>
    </row>
    <row r="57" spans="1:84" ht="27" customHeight="1" x14ac:dyDescent="0.25">
      <c r="A57" s="2" t="str">
        <f>IF(L57="","",COUNTA($L$8:$L57))</f>
        <v/>
      </c>
      <c r="B57" s="24" t="s">
        <v>576</v>
      </c>
      <c r="C57" s="24"/>
      <c r="D57" s="29"/>
      <c r="E57" s="8" t="s">
        <v>233</v>
      </c>
      <c r="F57" s="8"/>
      <c r="G57" s="7" t="s">
        <v>1015</v>
      </c>
      <c r="H57" s="7" t="s">
        <v>633</v>
      </c>
      <c r="I57" s="7" t="s">
        <v>626</v>
      </c>
      <c r="J57" s="29" t="s">
        <v>87</v>
      </c>
      <c r="K57" s="13">
        <v>50</v>
      </c>
      <c r="L57" s="13"/>
      <c r="M57" s="13">
        <v>2300000</v>
      </c>
      <c r="N57" s="22" t="s">
        <v>616</v>
      </c>
      <c r="O57" s="13" t="s">
        <v>817</v>
      </c>
      <c r="P57" s="59" t="s">
        <v>818</v>
      </c>
      <c r="Q57" s="27">
        <v>50</v>
      </c>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row>
    <row r="58" spans="1:84" ht="27" customHeight="1" x14ac:dyDescent="0.25">
      <c r="A58" s="2" t="str">
        <f>IF(L58="","",COUNTA($L$8:$L58))</f>
        <v/>
      </c>
      <c r="B58" s="24" t="s">
        <v>577</v>
      </c>
      <c r="C58" s="24"/>
      <c r="D58" s="29"/>
      <c r="E58" s="8" t="s">
        <v>234</v>
      </c>
      <c r="F58" s="8"/>
      <c r="G58" s="7" t="s">
        <v>1015</v>
      </c>
      <c r="H58" s="7" t="s">
        <v>633</v>
      </c>
      <c r="I58" s="7" t="s">
        <v>626</v>
      </c>
      <c r="J58" s="29" t="s">
        <v>87</v>
      </c>
      <c r="K58" s="13">
        <v>50</v>
      </c>
      <c r="L58" s="13"/>
      <c r="M58" s="13">
        <v>2300000</v>
      </c>
      <c r="N58" s="22" t="s">
        <v>616</v>
      </c>
      <c r="O58" s="13" t="s">
        <v>813</v>
      </c>
      <c r="P58" s="59" t="s">
        <v>814</v>
      </c>
      <c r="Q58" s="27">
        <v>50</v>
      </c>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7"/>
      <c r="BQ58" s="27"/>
      <c r="BR58" s="27"/>
      <c r="BS58" s="27"/>
      <c r="BT58" s="27"/>
      <c r="BU58" s="27"/>
      <c r="BV58" s="27"/>
      <c r="BW58" s="27"/>
      <c r="BX58" s="27"/>
      <c r="BY58" s="27"/>
      <c r="BZ58" s="27"/>
      <c r="CA58" s="27"/>
      <c r="CB58" s="27"/>
      <c r="CC58" s="27"/>
      <c r="CD58" s="27"/>
      <c r="CE58" s="27"/>
      <c r="CF58" s="27"/>
    </row>
    <row r="59" spans="1:84" ht="27" customHeight="1" x14ac:dyDescent="0.25">
      <c r="A59" s="2" t="str">
        <f>IF(L59="","",COUNTA($L$8:$L59))</f>
        <v/>
      </c>
      <c r="B59" s="24"/>
      <c r="C59" s="24"/>
      <c r="D59" s="29"/>
      <c r="E59" s="38" t="s">
        <v>56</v>
      </c>
      <c r="F59" s="8"/>
      <c r="G59" s="7"/>
      <c r="H59" s="7"/>
      <c r="I59" s="7"/>
      <c r="J59" s="29"/>
      <c r="K59" s="59"/>
      <c r="L59" s="13"/>
      <c r="M59" s="13"/>
      <c r="N59" s="22"/>
      <c r="O59" s="13"/>
      <c r="P59" s="59"/>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row>
    <row r="60" spans="1:84" ht="27" customHeight="1" x14ac:dyDescent="0.25">
      <c r="A60" s="2" t="str">
        <f>IF(L60="","",COUNTA($L$8:$L60))</f>
        <v/>
      </c>
      <c r="B60" s="24"/>
      <c r="C60" s="24"/>
      <c r="D60" s="29"/>
      <c r="E60" s="38" t="s">
        <v>57</v>
      </c>
      <c r="F60" s="8"/>
      <c r="G60" s="7"/>
      <c r="H60" s="7"/>
      <c r="I60" s="7"/>
      <c r="J60" s="29"/>
      <c r="K60" s="59"/>
      <c r="L60" s="13"/>
      <c r="M60" s="13"/>
      <c r="N60" s="22"/>
      <c r="O60" s="13"/>
      <c r="P60" s="59"/>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7"/>
      <c r="BQ60" s="27"/>
      <c r="BR60" s="27"/>
      <c r="BS60" s="27"/>
      <c r="BT60" s="27"/>
      <c r="BU60" s="27"/>
      <c r="BV60" s="27"/>
      <c r="BW60" s="27"/>
      <c r="BX60" s="27"/>
      <c r="BY60" s="27"/>
      <c r="BZ60" s="27"/>
      <c r="CA60" s="27"/>
      <c r="CB60" s="27"/>
      <c r="CC60" s="27"/>
      <c r="CD60" s="27"/>
      <c r="CE60" s="27"/>
      <c r="CF60" s="27"/>
    </row>
    <row r="61" spans="1:84" ht="27" customHeight="1" x14ac:dyDescent="0.25">
      <c r="A61" s="2">
        <f>IF(L61="","",COUNTA($L$8:$L61))</f>
        <v>15</v>
      </c>
      <c r="B61" s="24" t="s">
        <v>139</v>
      </c>
      <c r="C61" s="24" t="s">
        <v>144</v>
      </c>
      <c r="D61" s="29" t="s">
        <v>23</v>
      </c>
      <c r="E61" s="8" t="s">
        <v>164</v>
      </c>
      <c r="F61" s="8" t="s">
        <v>702</v>
      </c>
      <c r="G61" s="7" t="s">
        <v>1016</v>
      </c>
      <c r="H61" s="7" t="s">
        <v>632</v>
      </c>
      <c r="I61" s="7" t="s">
        <v>666</v>
      </c>
      <c r="J61" s="29" t="s">
        <v>91</v>
      </c>
      <c r="K61" s="13">
        <v>1290</v>
      </c>
      <c r="L61" s="39">
        <v>1290</v>
      </c>
      <c r="M61" s="13">
        <v>36250</v>
      </c>
      <c r="N61" s="22" t="s">
        <v>616</v>
      </c>
      <c r="O61" s="13" t="s">
        <v>870</v>
      </c>
      <c r="P61" s="59" t="s">
        <v>871</v>
      </c>
      <c r="Q61" s="27"/>
      <c r="R61" s="27"/>
      <c r="S61" s="27"/>
      <c r="T61" s="27"/>
      <c r="U61" s="27"/>
      <c r="V61" s="27"/>
      <c r="W61" s="27"/>
      <c r="X61" s="27"/>
      <c r="Y61" s="27"/>
      <c r="Z61" s="27"/>
      <c r="AA61" s="27">
        <v>100</v>
      </c>
      <c r="AB61" s="27"/>
      <c r="AC61" s="27"/>
      <c r="AD61" s="27"/>
      <c r="AE61" s="27"/>
      <c r="AF61" s="27"/>
      <c r="AG61" s="27"/>
      <c r="AH61" s="27">
        <v>240</v>
      </c>
      <c r="AI61" s="27"/>
      <c r="AJ61" s="27">
        <v>100</v>
      </c>
      <c r="AK61" s="27"/>
      <c r="AL61" s="27"/>
      <c r="AM61" s="27"/>
      <c r="AN61" s="27"/>
      <c r="AO61" s="27"/>
      <c r="AP61" s="27"/>
      <c r="AQ61" s="27">
        <v>100</v>
      </c>
      <c r="AR61" s="27"/>
      <c r="AS61" s="27">
        <v>150</v>
      </c>
      <c r="AT61" s="27"/>
      <c r="AU61" s="27"/>
      <c r="AV61" s="27">
        <v>600</v>
      </c>
      <c r="AW61" s="27"/>
      <c r="AX61" s="27"/>
      <c r="AY61" s="27"/>
      <c r="AZ61" s="27"/>
      <c r="BA61" s="27"/>
      <c r="BB61" s="27"/>
      <c r="BC61" s="27"/>
      <c r="BD61" s="27"/>
      <c r="BE61" s="27"/>
      <c r="BF61" s="27"/>
      <c r="BG61" s="27"/>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row>
    <row r="62" spans="1:84" ht="27" customHeight="1" x14ac:dyDescent="0.25">
      <c r="A62" s="2">
        <f>IF(L62="","",COUNTA($L$8:$L62))</f>
        <v>16</v>
      </c>
      <c r="B62" s="24" t="s">
        <v>140</v>
      </c>
      <c r="C62" s="24" t="s">
        <v>145</v>
      </c>
      <c r="D62" s="29" t="s">
        <v>23</v>
      </c>
      <c r="E62" s="8" t="s">
        <v>165</v>
      </c>
      <c r="F62" s="8" t="s">
        <v>703</v>
      </c>
      <c r="G62" s="7" t="s">
        <v>1017</v>
      </c>
      <c r="H62" s="7" t="s">
        <v>632</v>
      </c>
      <c r="I62" s="7" t="s">
        <v>666</v>
      </c>
      <c r="J62" s="29" t="s">
        <v>91</v>
      </c>
      <c r="K62" s="13">
        <v>1756</v>
      </c>
      <c r="L62" s="39">
        <v>1756</v>
      </c>
      <c r="M62" s="13">
        <v>39520</v>
      </c>
      <c r="N62" s="22" t="s">
        <v>616</v>
      </c>
      <c r="O62" s="13" t="s">
        <v>872</v>
      </c>
      <c r="P62" s="59" t="s">
        <v>871</v>
      </c>
      <c r="Q62" s="27"/>
      <c r="R62" s="27"/>
      <c r="S62" s="27"/>
      <c r="T62" s="27"/>
      <c r="U62" s="27"/>
      <c r="V62" s="27"/>
      <c r="W62" s="27"/>
      <c r="X62" s="27"/>
      <c r="Y62" s="27"/>
      <c r="Z62" s="27"/>
      <c r="AA62" s="27">
        <v>500</v>
      </c>
      <c r="AB62" s="27"/>
      <c r="AC62" s="27"/>
      <c r="AD62" s="27"/>
      <c r="AE62" s="27"/>
      <c r="AF62" s="27"/>
      <c r="AG62" s="27"/>
      <c r="AH62" s="27">
        <v>360</v>
      </c>
      <c r="AI62" s="27"/>
      <c r="AJ62" s="27">
        <v>36</v>
      </c>
      <c r="AK62" s="27"/>
      <c r="AL62" s="27"/>
      <c r="AM62" s="27"/>
      <c r="AN62" s="27"/>
      <c r="AO62" s="27"/>
      <c r="AP62" s="27">
        <v>60</v>
      </c>
      <c r="AQ62" s="27"/>
      <c r="AR62" s="27"/>
      <c r="AS62" s="27">
        <v>150</v>
      </c>
      <c r="AT62" s="27"/>
      <c r="AU62" s="27"/>
      <c r="AV62" s="27">
        <v>600</v>
      </c>
      <c r="AW62" s="27"/>
      <c r="AX62" s="27"/>
      <c r="AY62" s="27"/>
      <c r="AZ62" s="27"/>
      <c r="BA62" s="27">
        <v>50</v>
      </c>
      <c r="BB62" s="27"/>
      <c r="BC62" s="27"/>
      <c r="BD62" s="27"/>
      <c r="BE62" s="27"/>
      <c r="BF62" s="27"/>
      <c r="BG62" s="27"/>
      <c r="BH62" s="27"/>
      <c r="BI62" s="27"/>
      <c r="BJ62" s="27"/>
      <c r="BK62" s="27"/>
      <c r="BL62" s="27"/>
      <c r="BM62" s="27"/>
      <c r="BN62" s="27"/>
      <c r="BO62" s="27"/>
      <c r="BP62" s="27"/>
      <c r="BQ62" s="27"/>
      <c r="BR62" s="27"/>
      <c r="BS62" s="27"/>
      <c r="BT62" s="27"/>
      <c r="BU62" s="27"/>
      <c r="BV62" s="27"/>
      <c r="BW62" s="27"/>
      <c r="BX62" s="27"/>
      <c r="BY62" s="27"/>
      <c r="BZ62" s="27"/>
      <c r="CA62" s="27"/>
      <c r="CB62" s="27"/>
      <c r="CC62" s="27"/>
      <c r="CD62" s="27"/>
      <c r="CE62" s="27"/>
      <c r="CF62" s="27"/>
    </row>
    <row r="63" spans="1:84" ht="27" customHeight="1" x14ac:dyDescent="0.25">
      <c r="A63" s="2">
        <f>IF(L63="","",COUNTA($L$8:$L63))</f>
        <v>17</v>
      </c>
      <c r="B63" s="24" t="s">
        <v>430</v>
      </c>
      <c r="C63" s="24" t="s">
        <v>146</v>
      </c>
      <c r="D63" s="29" t="s">
        <v>23</v>
      </c>
      <c r="E63" s="8" t="s">
        <v>166</v>
      </c>
      <c r="F63" s="8" t="s">
        <v>704</v>
      </c>
      <c r="G63" s="7" t="s">
        <v>1018</v>
      </c>
      <c r="H63" s="7" t="s">
        <v>632</v>
      </c>
      <c r="I63" s="7" t="s">
        <v>666</v>
      </c>
      <c r="J63" s="29" t="s">
        <v>91</v>
      </c>
      <c r="K63" s="13">
        <v>4864</v>
      </c>
      <c r="L63" s="39">
        <v>4864</v>
      </c>
      <c r="M63" s="13">
        <v>39200</v>
      </c>
      <c r="N63" s="22" t="s">
        <v>616</v>
      </c>
      <c r="O63" s="13" t="s">
        <v>873</v>
      </c>
      <c r="P63" s="59" t="s">
        <v>871</v>
      </c>
      <c r="Q63" s="27">
        <v>3000</v>
      </c>
      <c r="R63" s="27"/>
      <c r="S63" s="27"/>
      <c r="T63" s="27">
        <v>1500</v>
      </c>
      <c r="U63" s="27"/>
      <c r="V63" s="27"/>
      <c r="W63" s="27"/>
      <c r="X63" s="27"/>
      <c r="Y63" s="27"/>
      <c r="Z63" s="27"/>
      <c r="AA63" s="27"/>
      <c r="AB63" s="27"/>
      <c r="AC63" s="27"/>
      <c r="AD63" s="27"/>
      <c r="AE63" s="27"/>
      <c r="AF63" s="27"/>
      <c r="AG63" s="27"/>
      <c r="AH63" s="27">
        <v>240</v>
      </c>
      <c r="AI63" s="27"/>
      <c r="AJ63" s="27"/>
      <c r="AK63" s="27"/>
      <c r="AL63" s="27"/>
      <c r="AM63" s="27"/>
      <c r="AN63" s="27"/>
      <c r="AO63" s="27"/>
      <c r="AP63" s="27"/>
      <c r="AQ63" s="27"/>
      <c r="AR63" s="27"/>
      <c r="AS63" s="27">
        <v>100</v>
      </c>
      <c r="AT63" s="27"/>
      <c r="AU63" s="27"/>
      <c r="AV63" s="27">
        <v>24</v>
      </c>
      <c r="AW63" s="27"/>
      <c r="AX63" s="27"/>
      <c r="AY63" s="27"/>
      <c r="AZ63" s="27"/>
      <c r="BA63" s="27"/>
      <c r="BB63" s="27"/>
      <c r="BC63" s="27"/>
      <c r="BD63" s="27"/>
      <c r="BE63" s="27"/>
      <c r="BF63" s="27"/>
      <c r="BG63" s="27"/>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row>
    <row r="64" spans="1:84" ht="27" customHeight="1" x14ac:dyDescent="0.25">
      <c r="A64" s="2" t="str">
        <f>IF(L64="","",COUNTA($L$8:$L64))</f>
        <v/>
      </c>
      <c r="B64" s="24"/>
      <c r="C64" s="24"/>
      <c r="D64" s="29"/>
      <c r="E64" s="38" t="s">
        <v>61</v>
      </c>
      <c r="F64" s="8"/>
      <c r="G64" s="7"/>
      <c r="H64" s="7"/>
      <c r="I64" s="7"/>
      <c r="J64" s="29"/>
      <c r="K64" s="59"/>
      <c r="L64" s="13"/>
      <c r="M64" s="13"/>
      <c r="N64" s="22"/>
      <c r="O64" s="13"/>
      <c r="P64" s="59"/>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27"/>
      <c r="CB64" s="27"/>
      <c r="CC64" s="27"/>
      <c r="CD64" s="27"/>
      <c r="CE64" s="27"/>
      <c r="CF64" s="27"/>
    </row>
    <row r="65" spans="1:84" ht="27" customHeight="1" x14ac:dyDescent="0.25">
      <c r="A65" s="2">
        <f>IF(L65="","",COUNTA($L$8:$L65))</f>
        <v>18</v>
      </c>
      <c r="B65" s="24" t="s">
        <v>142</v>
      </c>
      <c r="C65" s="51" t="s">
        <v>556</v>
      </c>
      <c r="D65" s="29" t="s">
        <v>148</v>
      </c>
      <c r="E65" s="8" t="s">
        <v>167</v>
      </c>
      <c r="F65" s="8" t="s">
        <v>705</v>
      </c>
      <c r="G65" s="7" t="s">
        <v>1019</v>
      </c>
      <c r="H65" s="7" t="s">
        <v>660</v>
      </c>
      <c r="I65" s="7" t="s">
        <v>706</v>
      </c>
      <c r="J65" s="29" t="s">
        <v>87</v>
      </c>
      <c r="K65" s="13">
        <v>4115</v>
      </c>
      <c r="L65" s="13">
        <v>4115</v>
      </c>
      <c r="M65" s="13">
        <v>29980</v>
      </c>
      <c r="N65" s="22" t="s">
        <v>649</v>
      </c>
      <c r="O65" s="13" t="s">
        <v>780</v>
      </c>
      <c r="P65" s="59">
        <v>0</v>
      </c>
      <c r="Q65" s="27">
        <v>2000</v>
      </c>
      <c r="R65" s="27"/>
      <c r="S65" s="27"/>
      <c r="T65" s="27">
        <v>60</v>
      </c>
      <c r="U65" s="27">
        <v>240</v>
      </c>
      <c r="V65" s="27"/>
      <c r="W65" s="27"/>
      <c r="X65" s="27"/>
      <c r="Y65" s="27"/>
      <c r="Z65" s="27">
        <v>115</v>
      </c>
      <c r="AA65" s="27"/>
      <c r="AB65" s="27">
        <v>100</v>
      </c>
      <c r="AC65" s="27"/>
      <c r="AD65" s="27">
        <v>120</v>
      </c>
      <c r="AE65" s="27"/>
      <c r="AF65" s="27">
        <v>50</v>
      </c>
      <c r="AG65" s="27">
        <v>200</v>
      </c>
      <c r="AH65" s="27"/>
      <c r="AI65" s="27">
        <v>10</v>
      </c>
      <c r="AJ65" s="27">
        <v>100</v>
      </c>
      <c r="AK65" s="27">
        <v>80</v>
      </c>
      <c r="AL65" s="27">
        <v>13</v>
      </c>
      <c r="AM65" s="27">
        <v>390</v>
      </c>
      <c r="AN65" s="27">
        <v>20</v>
      </c>
      <c r="AO65" s="27"/>
      <c r="AP65" s="27"/>
      <c r="AQ65" s="27">
        <v>10</v>
      </c>
      <c r="AR65" s="27">
        <v>6</v>
      </c>
      <c r="AS65" s="27">
        <v>300</v>
      </c>
      <c r="AT65" s="27"/>
      <c r="AU65" s="27"/>
      <c r="AV65" s="27">
        <v>8</v>
      </c>
      <c r="AW65" s="27"/>
      <c r="AX65" s="27">
        <v>40</v>
      </c>
      <c r="AY65" s="27">
        <v>3</v>
      </c>
      <c r="AZ65" s="27"/>
      <c r="BA65" s="27">
        <v>50</v>
      </c>
      <c r="BB65" s="27">
        <v>200</v>
      </c>
      <c r="BC65" s="27"/>
      <c r="BD65" s="27"/>
      <c r="BE65" s="27"/>
      <c r="BF65" s="27"/>
      <c r="BG65" s="27"/>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row>
    <row r="66" spans="1:84" ht="27" customHeight="1" x14ac:dyDescent="0.25">
      <c r="A66" s="2" t="str">
        <f>IF(L66="","",COUNTA($L$8:$L66))</f>
        <v/>
      </c>
      <c r="B66" s="24"/>
      <c r="C66" s="24"/>
      <c r="D66" s="29"/>
      <c r="E66" s="38" t="s">
        <v>68</v>
      </c>
      <c r="F66" s="8"/>
      <c r="G66" s="7"/>
      <c r="H66" s="7"/>
      <c r="I66" s="7"/>
      <c r="J66" s="29"/>
      <c r="K66" s="59"/>
      <c r="L66" s="13"/>
      <c r="M66" s="13"/>
      <c r="N66" s="22"/>
      <c r="O66" s="13"/>
      <c r="P66" s="59"/>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7"/>
      <c r="BQ66" s="27"/>
      <c r="BR66" s="27"/>
      <c r="BS66" s="27"/>
      <c r="BT66" s="27"/>
      <c r="BU66" s="27"/>
      <c r="BV66" s="27"/>
      <c r="BW66" s="27"/>
      <c r="BX66" s="27"/>
      <c r="BY66" s="27"/>
      <c r="BZ66" s="27"/>
      <c r="CA66" s="27"/>
      <c r="CB66" s="27"/>
      <c r="CC66" s="27"/>
      <c r="CD66" s="27"/>
      <c r="CE66" s="27"/>
      <c r="CF66" s="27"/>
    </row>
    <row r="67" spans="1:84" ht="27" customHeight="1" x14ac:dyDescent="0.25">
      <c r="A67" s="2" t="str">
        <f>IF(L67="","",COUNTA($L$8:$L67))</f>
        <v/>
      </c>
      <c r="B67" s="24"/>
      <c r="C67" s="24"/>
      <c r="D67" s="29"/>
      <c r="E67" s="38" t="s">
        <v>70</v>
      </c>
      <c r="F67" s="8"/>
      <c r="G67" s="7"/>
      <c r="H67" s="7"/>
      <c r="I67" s="7"/>
      <c r="J67" s="29"/>
      <c r="K67" s="59"/>
      <c r="L67" s="13"/>
      <c r="M67" s="13"/>
      <c r="N67" s="22"/>
      <c r="O67" s="13"/>
      <c r="P67" s="59"/>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row>
    <row r="68" spans="1:84" ht="27" customHeight="1" x14ac:dyDescent="0.25">
      <c r="A68" s="2">
        <f>IF(L68="","",COUNTA($L$8:$L68))</f>
        <v>19</v>
      </c>
      <c r="B68" s="24" t="s">
        <v>147</v>
      </c>
      <c r="C68" s="24" t="s">
        <v>522</v>
      </c>
      <c r="D68" s="29" t="s">
        <v>150</v>
      </c>
      <c r="E68" s="8" t="s">
        <v>168</v>
      </c>
      <c r="F68" s="8" t="s">
        <v>707</v>
      </c>
      <c r="G68" s="7" t="s">
        <v>1020</v>
      </c>
      <c r="H68" s="7" t="s">
        <v>708</v>
      </c>
      <c r="I68" s="7" t="s">
        <v>659</v>
      </c>
      <c r="J68" s="29" t="s">
        <v>87</v>
      </c>
      <c r="K68" s="59"/>
      <c r="L68" s="39">
        <v>130</v>
      </c>
      <c r="M68" s="13">
        <v>1945000</v>
      </c>
      <c r="N68" s="22" t="s">
        <v>616</v>
      </c>
      <c r="O68" s="13" t="s">
        <v>874</v>
      </c>
      <c r="P68" s="59" t="s">
        <v>150</v>
      </c>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7"/>
      <c r="BQ68" s="27"/>
      <c r="BR68" s="27"/>
      <c r="BS68" s="27"/>
      <c r="BT68" s="27"/>
      <c r="BU68" s="27"/>
      <c r="BV68" s="27"/>
      <c r="BW68" s="27"/>
      <c r="BX68" s="27"/>
      <c r="BY68" s="27"/>
      <c r="BZ68" s="27"/>
      <c r="CA68" s="27"/>
      <c r="CB68" s="27"/>
      <c r="CC68" s="27"/>
      <c r="CD68" s="27"/>
      <c r="CE68" s="27"/>
      <c r="CF68" s="27"/>
    </row>
    <row r="69" spans="1:84" ht="27" customHeight="1" x14ac:dyDescent="0.25">
      <c r="A69" s="2" t="str">
        <f>IF(L69="","",COUNTA($L$8:$L69))</f>
        <v/>
      </c>
      <c r="B69" s="24" t="s">
        <v>578</v>
      </c>
      <c r="C69" s="24"/>
      <c r="D69" s="29"/>
      <c r="E69" s="8" t="s">
        <v>235</v>
      </c>
      <c r="F69" s="8" t="s">
        <v>707</v>
      </c>
      <c r="G69" s="7" t="s">
        <v>1020</v>
      </c>
      <c r="H69" s="7" t="s">
        <v>708</v>
      </c>
      <c r="I69" s="7" t="s">
        <v>659</v>
      </c>
      <c r="J69" s="29" t="s">
        <v>87</v>
      </c>
      <c r="K69" s="13">
        <v>26</v>
      </c>
      <c r="L69" s="13"/>
      <c r="M69" s="13">
        <v>1945000</v>
      </c>
      <c r="N69" s="22" t="s">
        <v>616</v>
      </c>
      <c r="O69" s="13" t="s">
        <v>875</v>
      </c>
      <c r="P69" s="59" t="s">
        <v>876</v>
      </c>
      <c r="Q69" s="27">
        <v>1</v>
      </c>
      <c r="R69" s="27"/>
      <c r="S69" s="27"/>
      <c r="T69" s="27"/>
      <c r="U69" s="27"/>
      <c r="V69" s="27"/>
      <c r="W69" s="27"/>
      <c r="X69" s="27"/>
      <c r="Y69" s="27"/>
      <c r="Z69" s="27"/>
      <c r="AA69" s="27"/>
      <c r="AB69" s="27"/>
      <c r="AC69" s="27"/>
      <c r="AD69" s="27">
        <v>7</v>
      </c>
      <c r="AE69" s="27"/>
      <c r="AF69" s="27"/>
      <c r="AG69" s="27"/>
      <c r="AH69" s="27"/>
      <c r="AI69" s="27"/>
      <c r="AJ69" s="27"/>
      <c r="AK69" s="27"/>
      <c r="AL69" s="27">
        <v>10</v>
      </c>
      <c r="AM69" s="27"/>
      <c r="AN69" s="27"/>
      <c r="AO69" s="27"/>
      <c r="AP69" s="27"/>
      <c r="AQ69" s="27"/>
      <c r="AR69" s="27"/>
      <c r="AS69" s="27"/>
      <c r="AT69" s="27"/>
      <c r="AU69" s="27"/>
      <c r="AV69" s="27">
        <v>2</v>
      </c>
      <c r="AW69" s="27"/>
      <c r="AX69" s="27">
        <v>6</v>
      </c>
      <c r="AY69" s="27"/>
      <c r="AZ69" s="27"/>
      <c r="BA69" s="27"/>
      <c r="BB69" s="27"/>
      <c r="BC69" s="27"/>
      <c r="BD69" s="27"/>
      <c r="BE69" s="27"/>
      <c r="BF69" s="27"/>
      <c r="BG69" s="27"/>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row>
    <row r="70" spans="1:84" ht="27" customHeight="1" x14ac:dyDescent="0.25">
      <c r="A70" s="2" t="str">
        <f>IF(L70="","",COUNTA($L$8:$L70))</f>
        <v/>
      </c>
      <c r="B70" s="24" t="s">
        <v>579</v>
      </c>
      <c r="C70" s="24"/>
      <c r="D70" s="29"/>
      <c r="E70" s="8" t="s">
        <v>236</v>
      </c>
      <c r="F70" s="8" t="s">
        <v>707</v>
      </c>
      <c r="G70" s="7" t="s">
        <v>1020</v>
      </c>
      <c r="H70" s="7" t="s">
        <v>708</v>
      </c>
      <c r="I70" s="7" t="s">
        <v>659</v>
      </c>
      <c r="J70" s="29" t="s">
        <v>87</v>
      </c>
      <c r="K70" s="13">
        <v>41</v>
      </c>
      <c r="L70" s="13"/>
      <c r="M70" s="13">
        <v>1945000</v>
      </c>
      <c r="N70" s="22" t="s">
        <v>616</v>
      </c>
      <c r="O70" s="13" t="s">
        <v>877</v>
      </c>
      <c r="P70" s="59" t="s">
        <v>878</v>
      </c>
      <c r="Q70" s="27"/>
      <c r="R70" s="27"/>
      <c r="S70" s="27"/>
      <c r="T70" s="27"/>
      <c r="U70" s="27"/>
      <c r="V70" s="27"/>
      <c r="W70" s="27"/>
      <c r="X70" s="27"/>
      <c r="Y70" s="27"/>
      <c r="Z70" s="27"/>
      <c r="AA70" s="27"/>
      <c r="AB70" s="27"/>
      <c r="AC70" s="27"/>
      <c r="AD70" s="27">
        <v>1</v>
      </c>
      <c r="AE70" s="27">
        <v>20</v>
      </c>
      <c r="AF70" s="27"/>
      <c r="AG70" s="27"/>
      <c r="AH70" s="27"/>
      <c r="AI70" s="27"/>
      <c r="AJ70" s="27"/>
      <c r="AK70" s="27"/>
      <c r="AL70" s="27"/>
      <c r="AM70" s="27"/>
      <c r="AN70" s="27"/>
      <c r="AO70" s="27"/>
      <c r="AP70" s="27">
        <v>20</v>
      </c>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7"/>
      <c r="BQ70" s="27"/>
      <c r="BR70" s="27"/>
      <c r="BS70" s="27"/>
      <c r="BT70" s="27"/>
      <c r="BU70" s="27"/>
      <c r="BV70" s="27"/>
      <c r="BW70" s="27"/>
      <c r="BX70" s="27"/>
      <c r="BY70" s="27"/>
      <c r="BZ70" s="27"/>
      <c r="CA70" s="27"/>
      <c r="CB70" s="27"/>
      <c r="CC70" s="27"/>
      <c r="CD70" s="27"/>
      <c r="CE70" s="27"/>
      <c r="CF70" s="27"/>
    </row>
    <row r="71" spans="1:84" ht="27" customHeight="1" x14ac:dyDescent="0.25">
      <c r="A71" s="2" t="str">
        <f>IF(L71="","",COUNTA($L$8:$L71))</f>
        <v/>
      </c>
      <c r="B71" s="24" t="s">
        <v>580</v>
      </c>
      <c r="C71" s="24"/>
      <c r="D71" s="29"/>
      <c r="E71" s="8" t="s">
        <v>237</v>
      </c>
      <c r="F71" s="8" t="s">
        <v>707</v>
      </c>
      <c r="G71" s="7" t="s">
        <v>1020</v>
      </c>
      <c r="H71" s="7" t="s">
        <v>708</v>
      </c>
      <c r="I71" s="7" t="s">
        <v>659</v>
      </c>
      <c r="J71" s="29" t="s">
        <v>87</v>
      </c>
      <c r="K71" s="13">
        <v>16</v>
      </c>
      <c r="L71" s="13"/>
      <c r="M71" s="13">
        <v>1945000</v>
      </c>
      <c r="N71" s="22" t="s">
        <v>616</v>
      </c>
      <c r="O71" s="13" t="s">
        <v>879</v>
      </c>
      <c r="P71" s="59" t="s">
        <v>880</v>
      </c>
      <c r="Q71" s="27"/>
      <c r="R71" s="27"/>
      <c r="S71" s="27"/>
      <c r="T71" s="27"/>
      <c r="U71" s="27"/>
      <c r="V71" s="27"/>
      <c r="W71" s="27"/>
      <c r="X71" s="27"/>
      <c r="Y71" s="27"/>
      <c r="Z71" s="27"/>
      <c r="AA71" s="27"/>
      <c r="AB71" s="27">
        <v>10</v>
      </c>
      <c r="AC71" s="27"/>
      <c r="AD71" s="27">
        <v>1</v>
      </c>
      <c r="AE71" s="27"/>
      <c r="AF71" s="27"/>
      <c r="AG71" s="27"/>
      <c r="AH71" s="27"/>
      <c r="AI71" s="27">
        <v>5</v>
      </c>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row>
    <row r="72" spans="1:84" ht="27" customHeight="1" x14ac:dyDescent="0.25">
      <c r="A72" s="2" t="str">
        <f>IF(L72="","",COUNTA($L$8:$L72))</f>
        <v/>
      </c>
      <c r="B72" s="24" t="s">
        <v>581</v>
      </c>
      <c r="C72" s="24"/>
      <c r="D72" s="29"/>
      <c r="E72" s="8" t="s">
        <v>238</v>
      </c>
      <c r="F72" s="8" t="s">
        <v>707</v>
      </c>
      <c r="G72" s="7" t="s">
        <v>1020</v>
      </c>
      <c r="H72" s="7" t="s">
        <v>708</v>
      </c>
      <c r="I72" s="7" t="s">
        <v>659</v>
      </c>
      <c r="J72" s="29" t="s">
        <v>87</v>
      </c>
      <c r="K72" s="13">
        <v>36</v>
      </c>
      <c r="L72" s="13"/>
      <c r="M72" s="13">
        <v>1945000</v>
      </c>
      <c r="N72" s="22" t="s">
        <v>616</v>
      </c>
      <c r="O72" s="13" t="s">
        <v>881</v>
      </c>
      <c r="P72" s="59" t="s">
        <v>882</v>
      </c>
      <c r="Q72" s="27"/>
      <c r="R72" s="27"/>
      <c r="S72" s="27"/>
      <c r="T72" s="27"/>
      <c r="U72" s="27"/>
      <c r="V72" s="27"/>
      <c r="W72" s="27"/>
      <c r="X72" s="27"/>
      <c r="Y72" s="27"/>
      <c r="Z72" s="27"/>
      <c r="AA72" s="27"/>
      <c r="AB72" s="27">
        <v>15</v>
      </c>
      <c r="AC72" s="27"/>
      <c r="AD72" s="27">
        <v>1</v>
      </c>
      <c r="AE72" s="27">
        <v>20</v>
      </c>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7"/>
      <c r="BQ72" s="27"/>
      <c r="BR72" s="27"/>
      <c r="BS72" s="27"/>
      <c r="BT72" s="27"/>
      <c r="BU72" s="27"/>
      <c r="BV72" s="27"/>
      <c r="BW72" s="27"/>
      <c r="BX72" s="27"/>
      <c r="BY72" s="27"/>
      <c r="BZ72" s="27"/>
      <c r="CA72" s="27"/>
      <c r="CB72" s="27"/>
      <c r="CC72" s="27"/>
      <c r="CD72" s="27"/>
      <c r="CE72" s="27"/>
      <c r="CF72" s="27"/>
    </row>
    <row r="73" spans="1:84" ht="27" customHeight="1" x14ac:dyDescent="0.25">
      <c r="A73" s="2" t="str">
        <f>IF(L73="","",COUNTA($L$8:$L73))</f>
        <v/>
      </c>
      <c r="B73" s="24" t="s">
        <v>582</v>
      </c>
      <c r="C73" s="24"/>
      <c r="D73" s="29"/>
      <c r="E73" s="8" t="s">
        <v>239</v>
      </c>
      <c r="F73" s="8" t="s">
        <v>707</v>
      </c>
      <c r="G73" s="7" t="s">
        <v>1020</v>
      </c>
      <c r="H73" s="7" t="s">
        <v>708</v>
      </c>
      <c r="I73" s="7" t="s">
        <v>659</v>
      </c>
      <c r="J73" s="29" t="s">
        <v>87</v>
      </c>
      <c r="K73" s="13">
        <v>11</v>
      </c>
      <c r="L73" s="13"/>
      <c r="M73" s="13">
        <v>1945000</v>
      </c>
      <c r="N73" s="22" t="s">
        <v>616</v>
      </c>
      <c r="O73" s="13" t="s">
        <v>883</v>
      </c>
      <c r="P73" s="59" t="s">
        <v>884</v>
      </c>
      <c r="Q73" s="27"/>
      <c r="R73" s="27"/>
      <c r="S73" s="27"/>
      <c r="T73" s="27"/>
      <c r="U73" s="27"/>
      <c r="V73" s="27"/>
      <c r="W73" s="27"/>
      <c r="X73" s="27"/>
      <c r="Y73" s="27"/>
      <c r="Z73" s="27"/>
      <c r="AA73" s="27"/>
      <c r="AB73" s="27"/>
      <c r="AC73" s="27"/>
      <c r="AD73" s="27">
        <v>1</v>
      </c>
      <c r="AE73" s="27"/>
      <c r="AF73" s="27"/>
      <c r="AG73" s="27">
        <v>10</v>
      </c>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row>
    <row r="74" spans="1:84" s="41" customFormat="1" ht="27" customHeight="1" x14ac:dyDescent="0.25">
      <c r="A74" s="2" t="str">
        <f>IF(L74="","",COUNTA($L$8:$L74))</f>
        <v/>
      </c>
      <c r="B74" s="24" t="s">
        <v>439</v>
      </c>
      <c r="C74" s="24"/>
      <c r="D74" s="52"/>
      <c r="E74" s="38" t="s">
        <v>169</v>
      </c>
      <c r="F74" s="8"/>
      <c r="G74" s="7"/>
      <c r="H74" s="7"/>
      <c r="I74" s="7"/>
      <c r="J74" s="55" t="s">
        <v>88</v>
      </c>
      <c r="K74" s="59"/>
      <c r="L74" s="13"/>
      <c r="M74" s="13"/>
      <c r="N74" s="22" t="s">
        <v>616</v>
      </c>
      <c r="O74" s="13"/>
      <c r="P74" s="59"/>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44"/>
      <c r="BD74" s="27"/>
      <c r="BE74" s="27"/>
      <c r="BF74" s="44"/>
      <c r="BG74" s="44"/>
      <c r="BH74" s="27"/>
      <c r="BI74" s="27"/>
      <c r="BJ74" s="27"/>
      <c r="BK74" s="27"/>
      <c r="BL74" s="27"/>
      <c r="BM74" s="44"/>
      <c r="BN74" s="44"/>
      <c r="BO74" s="44"/>
      <c r="BP74" s="27"/>
      <c r="BQ74" s="44"/>
      <c r="BR74" s="44"/>
      <c r="BS74" s="27"/>
      <c r="BT74" s="44"/>
      <c r="BU74" s="44"/>
      <c r="BV74" s="27"/>
      <c r="BW74" s="27"/>
      <c r="BX74" s="44"/>
      <c r="BY74" s="44"/>
      <c r="BZ74" s="27"/>
      <c r="CA74" s="44"/>
      <c r="CB74" s="44"/>
      <c r="CC74" s="27"/>
      <c r="CD74" s="27"/>
      <c r="CE74" s="44"/>
      <c r="CF74" s="27"/>
    </row>
    <row r="75" spans="1:84" ht="27" customHeight="1" x14ac:dyDescent="0.25">
      <c r="A75" s="2">
        <f>IF(L75="","",COUNTA($L$8:$L75))</f>
        <v>20</v>
      </c>
      <c r="B75" s="24" t="s">
        <v>440</v>
      </c>
      <c r="C75" s="24" t="s">
        <v>523</v>
      </c>
      <c r="D75" s="7" t="s">
        <v>35</v>
      </c>
      <c r="E75" s="8" t="s">
        <v>220</v>
      </c>
      <c r="F75" s="8" t="s">
        <v>220</v>
      </c>
      <c r="G75" s="7" t="s">
        <v>1027</v>
      </c>
      <c r="H75" s="7" t="s">
        <v>667</v>
      </c>
      <c r="I75" s="7" t="s">
        <v>668</v>
      </c>
      <c r="J75" s="29" t="s">
        <v>87</v>
      </c>
      <c r="K75" s="59"/>
      <c r="L75" s="39">
        <v>219</v>
      </c>
      <c r="M75" s="13">
        <v>3985000</v>
      </c>
      <c r="N75" s="22" t="s">
        <v>616</v>
      </c>
      <c r="O75" s="13"/>
      <c r="P75" s="59"/>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row>
    <row r="76" spans="1:84" ht="27" customHeight="1" x14ac:dyDescent="0.25">
      <c r="A76" s="2" t="str">
        <f>IF(L76="","",COUNTA($L$8:$L76))</f>
        <v/>
      </c>
      <c r="B76" s="24" t="s">
        <v>441</v>
      </c>
      <c r="C76" s="24"/>
      <c r="D76" s="7"/>
      <c r="E76" s="8" t="s">
        <v>282</v>
      </c>
      <c r="F76" s="8"/>
      <c r="G76" s="7" t="s">
        <v>1027</v>
      </c>
      <c r="H76" s="7" t="s">
        <v>667</v>
      </c>
      <c r="I76" s="7" t="s">
        <v>668</v>
      </c>
      <c r="J76" s="29" t="s">
        <v>87</v>
      </c>
      <c r="K76" s="13">
        <v>57</v>
      </c>
      <c r="L76" s="13"/>
      <c r="M76" s="13">
        <v>3985000</v>
      </c>
      <c r="N76" s="22" t="s">
        <v>616</v>
      </c>
      <c r="O76" s="13" t="s">
        <v>885</v>
      </c>
      <c r="P76" s="59" t="s">
        <v>886</v>
      </c>
      <c r="Q76" s="27">
        <v>50</v>
      </c>
      <c r="R76" s="27"/>
      <c r="S76" s="27"/>
      <c r="T76" s="27"/>
      <c r="U76" s="27"/>
      <c r="V76" s="27"/>
      <c r="W76" s="27"/>
      <c r="X76" s="27"/>
      <c r="Y76" s="27"/>
      <c r="Z76" s="27"/>
      <c r="AA76" s="27"/>
      <c r="AB76" s="27"/>
      <c r="AC76" s="27"/>
      <c r="AD76" s="27"/>
      <c r="AE76" s="27"/>
      <c r="AF76" s="27"/>
      <c r="AG76" s="27"/>
      <c r="AH76" s="27"/>
      <c r="AI76" s="27">
        <v>2</v>
      </c>
      <c r="AJ76" s="27"/>
      <c r="AK76" s="27"/>
      <c r="AL76" s="27"/>
      <c r="AM76" s="27"/>
      <c r="AN76" s="27"/>
      <c r="AO76" s="27"/>
      <c r="AP76" s="27">
        <v>3</v>
      </c>
      <c r="AQ76" s="27"/>
      <c r="AR76" s="27"/>
      <c r="AS76" s="27"/>
      <c r="AT76" s="27"/>
      <c r="AU76" s="27"/>
      <c r="AV76" s="27"/>
      <c r="AW76" s="27"/>
      <c r="AX76" s="27"/>
      <c r="AY76" s="27">
        <v>2</v>
      </c>
      <c r="AZ76" s="27"/>
      <c r="BA76" s="27"/>
      <c r="BB76" s="27"/>
      <c r="BC76" s="27"/>
      <c r="BD76" s="27"/>
      <c r="BE76" s="27"/>
      <c r="BF76" s="27"/>
      <c r="BG76" s="27"/>
      <c r="BH76" s="27"/>
      <c r="BI76" s="27"/>
      <c r="BJ76" s="27"/>
      <c r="BK76" s="27"/>
      <c r="BL76" s="27"/>
      <c r="BM76" s="27"/>
      <c r="BN76" s="27"/>
      <c r="BO76" s="27"/>
      <c r="BP76" s="27"/>
      <c r="BQ76" s="27"/>
      <c r="BR76" s="27"/>
      <c r="BS76" s="27"/>
      <c r="BT76" s="27"/>
      <c r="BU76" s="27"/>
      <c r="BV76" s="27"/>
      <c r="BW76" s="27"/>
      <c r="BX76" s="27"/>
      <c r="BY76" s="27"/>
      <c r="BZ76" s="27"/>
      <c r="CA76" s="27"/>
      <c r="CB76" s="27"/>
      <c r="CC76" s="27"/>
      <c r="CD76" s="27"/>
      <c r="CE76" s="27"/>
      <c r="CF76" s="27"/>
    </row>
    <row r="77" spans="1:84" ht="27" customHeight="1" x14ac:dyDescent="0.25">
      <c r="A77" s="2" t="str">
        <f>IF(L77="","",COUNTA($L$8:$L77))</f>
        <v/>
      </c>
      <c r="B77" s="24" t="s">
        <v>442</v>
      </c>
      <c r="C77" s="24"/>
      <c r="D77" s="7"/>
      <c r="E77" s="8" t="s">
        <v>283</v>
      </c>
      <c r="F77" s="8"/>
      <c r="G77" s="7" t="s">
        <v>1027</v>
      </c>
      <c r="H77" s="7" t="s">
        <v>667</v>
      </c>
      <c r="I77" s="7" t="s">
        <v>668</v>
      </c>
      <c r="J77" s="29" t="s">
        <v>87</v>
      </c>
      <c r="K77" s="13">
        <v>9</v>
      </c>
      <c r="L77" s="13"/>
      <c r="M77" s="13">
        <v>3985000</v>
      </c>
      <c r="N77" s="22" t="s">
        <v>616</v>
      </c>
      <c r="O77" s="13" t="s">
        <v>887</v>
      </c>
      <c r="P77" s="59" t="s">
        <v>886</v>
      </c>
      <c r="Q77" s="27"/>
      <c r="R77" s="27"/>
      <c r="S77" s="27"/>
      <c r="T77" s="27"/>
      <c r="U77" s="27"/>
      <c r="V77" s="27"/>
      <c r="W77" s="27"/>
      <c r="X77" s="27"/>
      <c r="Y77" s="27"/>
      <c r="Z77" s="27"/>
      <c r="AA77" s="27"/>
      <c r="AB77" s="27"/>
      <c r="AC77" s="27"/>
      <c r="AD77" s="27"/>
      <c r="AE77" s="27"/>
      <c r="AF77" s="27"/>
      <c r="AG77" s="27"/>
      <c r="AH77" s="27"/>
      <c r="AI77" s="27">
        <v>2</v>
      </c>
      <c r="AJ77" s="27"/>
      <c r="AK77" s="27"/>
      <c r="AL77" s="27">
        <v>4</v>
      </c>
      <c r="AM77" s="27"/>
      <c r="AN77" s="27"/>
      <c r="AO77" s="27"/>
      <c r="AP77" s="27">
        <v>3</v>
      </c>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row>
    <row r="78" spans="1:84" ht="27" customHeight="1" x14ac:dyDescent="0.25">
      <c r="A78" s="2" t="str">
        <f>IF(L78="","",COUNTA($L$8:$L78))</f>
        <v/>
      </c>
      <c r="B78" s="24" t="s">
        <v>583</v>
      </c>
      <c r="C78" s="24"/>
      <c r="D78" s="7"/>
      <c r="E78" s="8" t="s">
        <v>284</v>
      </c>
      <c r="F78" s="8"/>
      <c r="G78" s="7" t="s">
        <v>1027</v>
      </c>
      <c r="H78" s="7" t="s">
        <v>667</v>
      </c>
      <c r="I78" s="7" t="s">
        <v>668</v>
      </c>
      <c r="J78" s="29" t="s">
        <v>87</v>
      </c>
      <c r="K78" s="13">
        <v>41</v>
      </c>
      <c r="L78" s="13"/>
      <c r="M78" s="13">
        <v>3985000</v>
      </c>
      <c r="N78" s="22" t="s">
        <v>616</v>
      </c>
      <c r="O78" s="13" t="s">
        <v>888</v>
      </c>
      <c r="P78" s="59" t="s">
        <v>886</v>
      </c>
      <c r="Q78" s="27">
        <v>30</v>
      </c>
      <c r="R78" s="27"/>
      <c r="S78" s="27"/>
      <c r="T78" s="27"/>
      <c r="U78" s="27"/>
      <c r="V78" s="27"/>
      <c r="W78" s="27"/>
      <c r="X78" s="27"/>
      <c r="Y78" s="27"/>
      <c r="Z78" s="27"/>
      <c r="AA78" s="27"/>
      <c r="AB78" s="27"/>
      <c r="AC78" s="27"/>
      <c r="AD78" s="27"/>
      <c r="AE78" s="27"/>
      <c r="AF78" s="27"/>
      <c r="AG78" s="27"/>
      <c r="AH78" s="27">
        <v>2</v>
      </c>
      <c r="AI78" s="27">
        <v>2</v>
      </c>
      <c r="AJ78" s="27"/>
      <c r="AK78" s="27"/>
      <c r="AL78" s="27"/>
      <c r="AM78" s="27"/>
      <c r="AN78" s="27"/>
      <c r="AO78" s="27"/>
      <c r="AP78" s="27">
        <v>5</v>
      </c>
      <c r="AQ78" s="27"/>
      <c r="AR78" s="27"/>
      <c r="AS78" s="27"/>
      <c r="AT78" s="27"/>
      <c r="AU78" s="27">
        <v>2</v>
      </c>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c r="CA78" s="27"/>
      <c r="CB78" s="27"/>
      <c r="CC78" s="27"/>
      <c r="CD78" s="27"/>
      <c r="CE78" s="27"/>
      <c r="CF78" s="27"/>
    </row>
    <row r="79" spans="1:84" ht="27" customHeight="1" x14ac:dyDescent="0.25">
      <c r="A79" s="2" t="str">
        <f>IF(L79="","",COUNTA($L$8:$L79))</f>
        <v/>
      </c>
      <c r="B79" s="24" t="s">
        <v>584</v>
      </c>
      <c r="C79" s="24"/>
      <c r="D79" s="7"/>
      <c r="E79" s="8" t="s">
        <v>285</v>
      </c>
      <c r="F79" s="8"/>
      <c r="G79" s="7" t="s">
        <v>1027</v>
      </c>
      <c r="H79" s="7" t="s">
        <v>667</v>
      </c>
      <c r="I79" s="7" t="s">
        <v>668</v>
      </c>
      <c r="J79" s="29" t="s">
        <v>87</v>
      </c>
      <c r="K79" s="13">
        <v>50</v>
      </c>
      <c r="L79" s="13"/>
      <c r="M79" s="13">
        <v>3985000</v>
      </c>
      <c r="N79" s="22" t="s">
        <v>616</v>
      </c>
      <c r="O79" s="13" t="s">
        <v>889</v>
      </c>
      <c r="P79" s="59" t="s">
        <v>886</v>
      </c>
      <c r="Q79" s="27">
        <v>50</v>
      </c>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row>
    <row r="80" spans="1:84" ht="27" customHeight="1" x14ac:dyDescent="0.25">
      <c r="A80" s="2" t="str">
        <f>IF(L80="","",COUNTA($L$8:$L80))</f>
        <v/>
      </c>
      <c r="B80" s="24" t="s">
        <v>585</v>
      </c>
      <c r="C80" s="24"/>
      <c r="D80" s="7"/>
      <c r="E80" s="8" t="s">
        <v>286</v>
      </c>
      <c r="F80" s="8"/>
      <c r="G80" s="7" t="s">
        <v>1027</v>
      </c>
      <c r="H80" s="7" t="s">
        <v>667</v>
      </c>
      <c r="I80" s="7" t="s">
        <v>668</v>
      </c>
      <c r="J80" s="29" t="s">
        <v>87</v>
      </c>
      <c r="K80" s="13">
        <v>39</v>
      </c>
      <c r="L80" s="13"/>
      <c r="M80" s="13">
        <v>3985000</v>
      </c>
      <c r="N80" s="22" t="s">
        <v>616</v>
      </c>
      <c r="O80" s="13" t="s">
        <v>890</v>
      </c>
      <c r="P80" s="59" t="s">
        <v>886</v>
      </c>
      <c r="Q80" s="27">
        <v>30</v>
      </c>
      <c r="R80" s="27"/>
      <c r="S80" s="27"/>
      <c r="T80" s="27"/>
      <c r="U80" s="27"/>
      <c r="V80" s="27"/>
      <c r="W80" s="27"/>
      <c r="X80" s="27"/>
      <c r="Y80" s="27"/>
      <c r="Z80" s="27"/>
      <c r="AA80" s="27"/>
      <c r="AB80" s="27"/>
      <c r="AC80" s="27"/>
      <c r="AD80" s="27"/>
      <c r="AE80" s="27"/>
      <c r="AF80" s="27"/>
      <c r="AG80" s="27"/>
      <c r="AH80" s="27"/>
      <c r="AI80" s="27">
        <v>2</v>
      </c>
      <c r="AJ80" s="27"/>
      <c r="AK80" s="27"/>
      <c r="AL80" s="27"/>
      <c r="AM80" s="27"/>
      <c r="AN80" s="27"/>
      <c r="AO80" s="27"/>
      <c r="AP80" s="27">
        <v>5</v>
      </c>
      <c r="AQ80" s="27"/>
      <c r="AR80" s="27"/>
      <c r="AS80" s="27"/>
      <c r="AT80" s="27"/>
      <c r="AU80" s="27"/>
      <c r="AV80" s="27"/>
      <c r="AW80" s="27"/>
      <c r="AX80" s="27"/>
      <c r="AY80" s="27">
        <v>2</v>
      </c>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c r="CA80" s="27"/>
      <c r="CB80" s="27"/>
      <c r="CC80" s="27"/>
      <c r="CD80" s="27"/>
      <c r="CE80" s="27"/>
      <c r="CF80" s="27"/>
    </row>
    <row r="81" spans="1:84" ht="27" customHeight="1" x14ac:dyDescent="0.25">
      <c r="A81" s="2" t="str">
        <f>IF(L81="","",COUNTA($L$8:$L81))</f>
        <v/>
      </c>
      <c r="B81" s="24" t="s">
        <v>586</v>
      </c>
      <c r="C81" s="24"/>
      <c r="D81" s="7"/>
      <c r="E81" s="8" t="s">
        <v>287</v>
      </c>
      <c r="F81" s="8"/>
      <c r="G81" s="7" t="s">
        <v>1027</v>
      </c>
      <c r="H81" s="7" t="s">
        <v>667</v>
      </c>
      <c r="I81" s="7" t="s">
        <v>668</v>
      </c>
      <c r="J81" s="29" t="s">
        <v>87</v>
      </c>
      <c r="K81" s="13">
        <v>9</v>
      </c>
      <c r="L81" s="13"/>
      <c r="M81" s="13">
        <v>3985000</v>
      </c>
      <c r="N81" s="22" t="s">
        <v>616</v>
      </c>
      <c r="O81" s="13" t="s">
        <v>891</v>
      </c>
      <c r="P81" s="59" t="s">
        <v>886</v>
      </c>
      <c r="Q81" s="27"/>
      <c r="R81" s="27"/>
      <c r="S81" s="27"/>
      <c r="T81" s="27"/>
      <c r="U81" s="27"/>
      <c r="V81" s="27"/>
      <c r="W81" s="27"/>
      <c r="X81" s="27"/>
      <c r="Y81" s="27"/>
      <c r="Z81" s="27"/>
      <c r="AA81" s="27"/>
      <c r="AB81" s="27"/>
      <c r="AC81" s="27"/>
      <c r="AD81" s="27"/>
      <c r="AE81" s="27"/>
      <c r="AF81" s="27"/>
      <c r="AG81" s="27"/>
      <c r="AH81" s="27"/>
      <c r="AI81" s="27">
        <v>2</v>
      </c>
      <c r="AJ81" s="27"/>
      <c r="AK81" s="27"/>
      <c r="AL81" s="27">
        <v>4</v>
      </c>
      <c r="AM81" s="27"/>
      <c r="AN81" s="27"/>
      <c r="AO81" s="27"/>
      <c r="AP81" s="27">
        <v>3</v>
      </c>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row>
    <row r="82" spans="1:84" ht="27" customHeight="1" x14ac:dyDescent="0.25">
      <c r="A82" s="2" t="str">
        <f>IF(L82="","",COUNTA($L$8:$L82))</f>
        <v/>
      </c>
      <c r="B82" s="24" t="s">
        <v>587</v>
      </c>
      <c r="C82" s="24"/>
      <c r="D82" s="7"/>
      <c r="E82" s="8" t="s">
        <v>288</v>
      </c>
      <c r="F82" s="8"/>
      <c r="G82" s="7" t="s">
        <v>1027</v>
      </c>
      <c r="H82" s="7" t="s">
        <v>667</v>
      </c>
      <c r="I82" s="7" t="s">
        <v>668</v>
      </c>
      <c r="J82" s="29" t="s">
        <v>87</v>
      </c>
      <c r="K82" s="13">
        <v>14</v>
      </c>
      <c r="L82" s="13"/>
      <c r="M82" s="13">
        <v>3985000</v>
      </c>
      <c r="N82" s="22" t="s">
        <v>616</v>
      </c>
      <c r="O82" s="13" t="s">
        <v>892</v>
      </c>
      <c r="P82" s="59" t="s">
        <v>886</v>
      </c>
      <c r="Q82" s="27"/>
      <c r="R82" s="27"/>
      <c r="S82" s="27"/>
      <c r="T82" s="27"/>
      <c r="U82" s="27"/>
      <c r="V82" s="27"/>
      <c r="W82" s="27"/>
      <c r="X82" s="27"/>
      <c r="Y82" s="27"/>
      <c r="Z82" s="27"/>
      <c r="AA82" s="27"/>
      <c r="AB82" s="27"/>
      <c r="AC82" s="27"/>
      <c r="AD82" s="27"/>
      <c r="AE82" s="27"/>
      <c r="AF82" s="27"/>
      <c r="AG82" s="27"/>
      <c r="AH82" s="27">
        <v>2</v>
      </c>
      <c r="AI82" s="27">
        <v>2</v>
      </c>
      <c r="AJ82" s="27"/>
      <c r="AK82" s="27"/>
      <c r="AL82" s="27"/>
      <c r="AM82" s="27"/>
      <c r="AN82" s="27"/>
      <c r="AO82" s="27"/>
      <c r="AP82" s="27">
        <v>8</v>
      </c>
      <c r="AQ82" s="27"/>
      <c r="AR82" s="27"/>
      <c r="AS82" s="27"/>
      <c r="AT82" s="27"/>
      <c r="AU82" s="27">
        <v>2</v>
      </c>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c r="CA82" s="27"/>
      <c r="CB82" s="27"/>
      <c r="CC82" s="27"/>
      <c r="CD82" s="27"/>
      <c r="CE82" s="27"/>
      <c r="CF82" s="27"/>
    </row>
    <row r="83" spans="1:84" ht="27" customHeight="1" x14ac:dyDescent="0.25">
      <c r="A83" s="2">
        <f>IF(L83="","",COUNTA($L$8:$L83))</f>
        <v>21</v>
      </c>
      <c r="B83" s="24" t="s">
        <v>443</v>
      </c>
      <c r="C83" s="24" t="s">
        <v>524</v>
      </c>
      <c r="D83" s="7" t="s">
        <v>35</v>
      </c>
      <c r="E83" s="8" t="s">
        <v>170</v>
      </c>
      <c r="F83" s="8" t="s">
        <v>173</v>
      </c>
      <c r="G83" s="7" t="s">
        <v>1028</v>
      </c>
      <c r="H83" s="7" t="s">
        <v>667</v>
      </c>
      <c r="I83" s="7" t="s">
        <v>668</v>
      </c>
      <c r="J83" s="29" t="s">
        <v>87</v>
      </c>
      <c r="K83" s="59"/>
      <c r="L83" s="39">
        <v>1853</v>
      </c>
      <c r="M83" s="13">
        <v>252000</v>
      </c>
      <c r="N83" s="22" t="s">
        <v>616</v>
      </c>
      <c r="O83" s="13"/>
      <c r="P83" s="59"/>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row>
    <row r="84" spans="1:84" ht="27" customHeight="1" x14ac:dyDescent="0.25">
      <c r="A84" s="2" t="str">
        <f>IF(L84="","",COUNTA($L$8:$L84))</f>
        <v/>
      </c>
      <c r="B84" s="24" t="s">
        <v>444</v>
      </c>
      <c r="C84" s="24"/>
      <c r="D84" s="7"/>
      <c r="E84" s="8" t="s">
        <v>267</v>
      </c>
      <c r="F84" s="8"/>
      <c r="G84" s="7" t="s">
        <v>1028</v>
      </c>
      <c r="H84" s="7" t="s">
        <v>667</v>
      </c>
      <c r="I84" s="7" t="s">
        <v>668</v>
      </c>
      <c r="J84" s="29" t="s">
        <v>87</v>
      </c>
      <c r="K84" s="13">
        <v>15</v>
      </c>
      <c r="L84" s="13"/>
      <c r="M84" s="13">
        <v>252000</v>
      </c>
      <c r="N84" s="22" t="s">
        <v>616</v>
      </c>
      <c r="O84" s="13" t="s">
        <v>893</v>
      </c>
      <c r="P84" s="59" t="s">
        <v>886</v>
      </c>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v>15</v>
      </c>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c r="CA84" s="27"/>
      <c r="CB84" s="27"/>
      <c r="CC84" s="27"/>
      <c r="CD84" s="27"/>
      <c r="CE84" s="27"/>
      <c r="CF84" s="27"/>
    </row>
    <row r="85" spans="1:84" ht="27" customHeight="1" x14ac:dyDescent="0.25">
      <c r="A85" s="2" t="str">
        <f>IF(L85="","",COUNTA($L$8:$L85))</f>
        <v/>
      </c>
      <c r="B85" s="24" t="s">
        <v>445</v>
      </c>
      <c r="C85" s="24"/>
      <c r="D85" s="7"/>
      <c r="E85" s="8" t="s">
        <v>268</v>
      </c>
      <c r="F85" s="8"/>
      <c r="G85" s="7" t="s">
        <v>1028</v>
      </c>
      <c r="H85" s="7" t="s">
        <v>667</v>
      </c>
      <c r="I85" s="7" t="s">
        <v>668</v>
      </c>
      <c r="J85" s="29" t="s">
        <v>87</v>
      </c>
      <c r="K85" s="13">
        <v>35</v>
      </c>
      <c r="L85" s="13"/>
      <c r="M85" s="13">
        <v>252000</v>
      </c>
      <c r="N85" s="22" t="s">
        <v>616</v>
      </c>
      <c r="O85" s="13" t="s">
        <v>894</v>
      </c>
      <c r="P85" s="59" t="s">
        <v>886</v>
      </c>
      <c r="Q85" s="27"/>
      <c r="R85" s="27"/>
      <c r="S85" s="27"/>
      <c r="T85" s="27"/>
      <c r="U85" s="27"/>
      <c r="V85" s="27"/>
      <c r="W85" s="27"/>
      <c r="X85" s="27"/>
      <c r="Y85" s="27"/>
      <c r="Z85" s="27"/>
      <c r="AA85" s="27"/>
      <c r="AB85" s="27"/>
      <c r="AC85" s="27"/>
      <c r="AD85" s="27"/>
      <c r="AE85" s="27"/>
      <c r="AF85" s="27"/>
      <c r="AG85" s="27"/>
      <c r="AH85" s="27"/>
      <c r="AI85" s="27"/>
      <c r="AJ85" s="27"/>
      <c r="AK85" s="27"/>
      <c r="AL85" s="27">
        <v>20</v>
      </c>
      <c r="AM85" s="27"/>
      <c r="AN85" s="27"/>
      <c r="AO85" s="27"/>
      <c r="AP85" s="27">
        <v>15</v>
      </c>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row>
    <row r="86" spans="1:84" ht="27" customHeight="1" x14ac:dyDescent="0.25">
      <c r="A86" s="2" t="str">
        <f>IF(L86="","",COUNTA($L$8:$L86))</f>
        <v/>
      </c>
      <c r="B86" s="24" t="s">
        <v>446</v>
      </c>
      <c r="C86" s="24"/>
      <c r="D86" s="7"/>
      <c r="E86" s="8" t="s">
        <v>269</v>
      </c>
      <c r="F86" s="8"/>
      <c r="G86" s="7" t="s">
        <v>1028</v>
      </c>
      <c r="H86" s="7" t="s">
        <v>667</v>
      </c>
      <c r="I86" s="7" t="s">
        <v>668</v>
      </c>
      <c r="J86" s="29" t="s">
        <v>87</v>
      </c>
      <c r="K86" s="13">
        <v>35</v>
      </c>
      <c r="L86" s="13"/>
      <c r="M86" s="13">
        <v>252000</v>
      </c>
      <c r="N86" s="22" t="s">
        <v>616</v>
      </c>
      <c r="O86" s="13" t="s">
        <v>895</v>
      </c>
      <c r="P86" s="59" t="s">
        <v>886</v>
      </c>
      <c r="Q86" s="27"/>
      <c r="R86" s="27"/>
      <c r="S86" s="27"/>
      <c r="T86" s="27"/>
      <c r="U86" s="27"/>
      <c r="V86" s="27"/>
      <c r="W86" s="27"/>
      <c r="X86" s="27"/>
      <c r="Y86" s="27"/>
      <c r="Z86" s="27"/>
      <c r="AA86" s="27"/>
      <c r="AB86" s="27"/>
      <c r="AC86" s="27"/>
      <c r="AD86" s="27"/>
      <c r="AE86" s="27"/>
      <c r="AF86" s="27"/>
      <c r="AG86" s="27"/>
      <c r="AH86" s="27"/>
      <c r="AI86" s="27"/>
      <c r="AJ86" s="27"/>
      <c r="AK86" s="27"/>
      <c r="AL86" s="27">
        <v>20</v>
      </c>
      <c r="AM86" s="27"/>
      <c r="AN86" s="27"/>
      <c r="AO86" s="27"/>
      <c r="AP86" s="27">
        <v>15</v>
      </c>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c r="CA86" s="27"/>
      <c r="CB86" s="27"/>
      <c r="CC86" s="27"/>
      <c r="CD86" s="27"/>
      <c r="CE86" s="27"/>
      <c r="CF86" s="27"/>
    </row>
    <row r="87" spans="1:84" ht="27" customHeight="1" x14ac:dyDescent="0.25">
      <c r="A87" s="2" t="str">
        <f>IF(L87="","",COUNTA($L$8:$L87))</f>
        <v/>
      </c>
      <c r="B87" s="24" t="s">
        <v>447</v>
      </c>
      <c r="C87" s="24"/>
      <c r="D87" s="7"/>
      <c r="E87" s="8" t="s">
        <v>270</v>
      </c>
      <c r="F87" s="8"/>
      <c r="G87" s="7" t="s">
        <v>1028</v>
      </c>
      <c r="H87" s="7" t="s">
        <v>667</v>
      </c>
      <c r="I87" s="7" t="s">
        <v>668</v>
      </c>
      <c r="J87" s="29" t="s">
        <v>87</v>
      </c>
      <c r="K87" s="13">
        <v>39</v>
      </c>
      <c r="L87" s="13"/>
      <c r="M87" s="13">
        <v>252000</v>
      </c>
      <c r="N87" s="22" t="s">
        <v>616</v>
      </c>
      <c r="O87" s="13" t="s">
        <v>896</v>
      </c>
      <c r="P87" s="59" t="s">
        <v>897</v>
      </c>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v>15</v>
      </c>
      <c r="AQ87" s="27"/>
      <c r="AR87" s="27"/>
      <c r="AS87" s="27"/>
      <c r="AT87" s="27"/>
      <c r="AU87" s="27"/>
      <c r="AV87" s="27"/>
      <c r="AW87" s="27"/>
      <c r="AX87" s="27"/>
      <c r="AY87" s="27">
        <v>24</v>
      </c>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row>
    <row r="88" spans="1:84" ht="27" customHeight="1" x14ac:dyDescent="0.25">
      <c r="A88" s="2" t="str">
        <f>IF(L88="","",COUNTA($L$8:$L88))</f>
        <v/>
      </c>
      <c r="B88" s="24" t="s">
        <v>448</v>
      </c>
      <c r="C88" s="24"/>
      <c r="D88" s="7"/>
      <c r="E88" s="8" t="s">
        <v>271</v>
      </c>
      <c r="F88" s="8"/>
      <c r="G88" s="7" t="s">
        <v>1028</v>
      </c>
      <c r="H88" s="7" t="s">
        <v>667</v>
      </c>
      <c r="I88" s="7" t="s">
        <v>668</v>
      </c>
      <c r="J88" s="29" t="s">
        <v>87</v>
      </c>
      <c r="K88" s="13">
        <v>947</v>
      </c>
      <c r="L88" s="13"/>
      <c r="M88" s="13">
        <v>252000</v>
      </c>
      <c r="N88" s="22" t="s">
        <v>616</v>
      </c>
      <c r="O88" s="13" t="s">
        <v>898</v>
      </c>
      <c r="P88" s="59" t="s">
        <v>899</v>
      </c>
      <c r="Q88" s="27">
        <v>880</v>
      </c>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v>15</v>
      </c>
      <c r="AQ88" s="27"/>
      <c r="AR88" s="27"/>
      <c r="AS88" s="27"/>
      <c r="AT88" s="27"/>
      <c r="AU88" s="27">
        <v>40</v>
      </c>
      <c r="AV88" s="27"/>
      <c r="AW88" s="27"/>
      <c r="AX88" s="27"/>
      <c r="AY88" s="27">
        <v>12</v>
      </c>
      <c r="AZ88" s="27"/>
      <c r="BA88" s="27"/>
      <c r="BB88" s="27"/>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c r="CA88" s="27"/>
      <c r="CB88" s="27"/>
      <c r="CC88" s="27"/>
      <c r="CD88" s="27"/>
      <c r="CE88" s="27"/>
      <c r="CF88" s="27"/>
    </row>
    <row r="89" spans="1:84" ht="27" customHeight="1" x14ac:dyDescent="0.25">
      <c r="A89" s="2" t="str">
        <f>IF(L89="","",COUNTA($L$8:$L89))</f>
        <v/>
      </c>
      <c r="B89" s="24" t="s">
        <v>449</v>
      </c>
      <c r="C89" s="24"/>
      <c r="D89" s="7"/>
      <c r="E89" s="8" t="s">
        <v>272</v>
      </c>
      <c r="F89" s="8"/>
      <c r="G89" s="7" t="s">
        <v>1028</v>
      </c>
      <c r="H89" s="7" t="s">
        <v>667</v>
      </c>
      <c r="I89" s="7" t="s">
        <v>668</v>
      </c>
      <c r="J89" s="29" t="s">
        <v>87</v>
      </c>
      <c r="K89" s="13">
        <v>610</v>
      </c>
      <c r="L89" s="13"/>
      <c r="M89" s="13">
        <v>252000</v>
      </c>
      <c r="N89" s="22" t="s">
        <v>616</v>
      </c>
      <c r="O89" s="13" t="s">
        <v>900</v>
      </c>
      <c r="P89" s="59" t="s">
        <v>901</v>
      </c>
      <c r="Q89" s="27">
        <v>600</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v>10</v>
      </c>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row>
    <row r="90" spans="1:84" ht="27" customHeight="1" x14ac:dyDescent="0.25">
      <c r="A90" s="2" t="str">
        <f>IF(L90="","",COUNTA($L$8:$L90))</f>
        <v/>
      </c>
      <c r="B90" s="24" t="s">
        <v>588</v>
      </c>
      <c r="C90" s="24"/>
      <c r="D90" s="7"/>
      <c r="E90" s="8" t="s">
        <v>273</v>
      </c>
      <c r="F90" s="8"/>
      <c r="G90" s="7" t="s">
        <v>1028</v>
      </c>
      <c r="H90" s="7" t="s">
        <v>667</v>
      </c>
      <c r="I90" s="7" t="s">
        <v>668</v>
      </c>
      <c r="J90" s="29" t="s">
        <v>87</v>
      </c>
      <c r="K90" s="13">
        <v>30</v>
      </c>
      <c r="L90" s="13"/>
      <c r="M90" s="13">
        <v>252000</v>
      </c>
      <c r="N90" s="22" t="s">
        <v>616</v>
      </c>
      <c r="O90" s="13" t="s">
        <v>902</v>
      </c>
      <c r="P90" s="59" t="s">
        <v>903</v>
      </c>
      <c r="Q90" s="27"/>
      <c r="R90" s="27"/>
      <c r="S90" s="27"/>
      <c r="T90" s="27"/>
      <c r="U90" s="27"/>
      <c r="V90" s="27"/>
      <c r="W90" s="27"/>
      <c r="X90" s="27"/>
      <c r="Y90" s="27"/>
      <c r="Z90" s="27"/>
      <c r="AA90" s="27"/>
      <c r="AB90" s="27"/>
      <c r="AC90" s="27"/>
      <c r="AD90" s="27"/>
      <c r="AE90" s="27"/>
      <c r="AF90" s="27"/>
      <c r="AG90" s="27"/>
      <c r="AH90" s="27"/>
      <c r="AI90" s="27">
        <v>20</v>
      </c>
      <c r="AJ90" s="27"/>
      <c r="AK90" s="27"/>
      <c r="AL90" s="27"/>
      <c r="AM90" s="27"/>
      <c r="AN90" s="27"/>
      <c r="AO90" s="27"/>
      <c r="AP90" s="27">
        <v>10</v>
      </c>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27"/>
      <c r="BY90" s="27"/>
      <c r="BZ90" s="27"/>
      <c r="CA90" s="27"/>
      <c r="CB90" s="27"/>
      <c r="CC90" s="27"/>
      <c r="CD90" s="27"/>
      <c r="CE90" s="27"/>
      <c r="CF90" s="27"/>
    </row>
    <row r="91" spans="1:84" ht="27" customHeight="1" x14ac:dyDescent="0.25">
      <c r="A91" s="2" t="str">
        <f>IF(L91="","",COUNTA($L$8:$L91))</f>
        <v/>
      </c>
      <c r="B91" s="24" t="s">
        <v>589</v>
      </c>
      <c r="C91" s="24"/>
      <c r="D91" s="7"/>
      <c r="E91" s="8" t="s">
        <v>274</v>
      </c>
      <c r="F91" s="8"/>
      <c r="G91" s="7" t="s">
        <v>1028</v>
      </c>
      <c r="H91" s="7" t="s">
        <v>667</v>
      </c>
      <c r="I91" s="7" t="s">
        <v>668</v>
      </c>
      <c r="J91" s="29" t="s">
        <v>87</v>
      </c>
      <c r="K91" s="13">
        <v>36</v>
      </c>
      <c r="L91" s="13"/>
      <c r="M91" s="13">
        <v>252000</v>
      </c>
      <c r="N91" s="22" t="s">
        <v>616</v>
      </c>
      <c r="O91" s="13" t="s">
        <v>904</v>
      </c>
      <c r="P91" s="59" t="s">
        <v>905</v>
      </c>
      <c r="Q91" s="27"/>
      <c r="R91" s="27"/>
      <c r="S91" s="27"/>
      <c r="T91" s="27"/>
      <c r="U91" s="27"/>
      <c r="V91" s="27"/>
      <c r="W91" s="27"/>
      <c r="X91" s="27"/>
      <c r="Y91" s="27"/>
      <c r="Z91" s="27"/>
      <c r="AA91" s="27"/>
      <c r="AB91" s="27"/>
      <c r="AC91" s="27"/>
      <c r="AD91" s="27"/>
      <c r="AE91" s="27"/>
      <c r="AF91" s="27"/>
      <c r="AG91" s="27"/>
      <c r="AH91" s="27">
        <v>16</v>
      </c>
      <c r="AI91" s="27">
        <v>20</v>
      </c>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27"/>
      <c r="BY91" s="27"/>
      <c r="BZ91" s="27"/>
      <c r="CA91" s="27"/>
      <c r="CB91" s="27"/>
      <c r="CC91" s="27"/>
      <c r="CD91" s="27"/>
      <c r="CE91" s="27"/>
      <c r="CF91" s="27"/>
    </row>
    <row r="92" spans="1:84" ht="27" customHeight="1" x14ac:dyDescent="0.25">
      <c r="A92" s="2" t="str">
        <f>IF(L92="","",COUNTA($L$8:$L92))</f>
        <v/>
      </c>
      <c r="B92" s="24" t="s">
        <v>590</v>
      </c>
      <c r="C92" s="24"/>
      <c r="D92" s="7"/>
      <c r="E92" s="8" t="s">
        <v>275</v>
      </c>
      <c r="F92" s="8"/>
      <c r="G92" s="7" t="s">
        <v>1028</v>
      </c>
      <c r="H92" s="7" t="s">
        <v>667</v>
      </c>
      <c r="I92" s="7" t="s">
        <v>668</v>
      </c>
      <c r="J92" s="29" t="s">
        <v>87</v>
      </c>
      <c r="K92" s="13">
        <v>20</v>
      </c>
      <c r="L92" s="13"/>
      <c r="M92" s="13">
        <v>252000</v>
      </c>
      <c r="N92" s="22" t="s">
        <v>616</v>
      </c>
      <c r="O92" s="13" t="s">
        <v>906</v>
      </c>
      <c r="P92" s="59" t="s">
        <v>907</v>
      </c>
      <c r="Q92" s="27"/>
      <c r="R92" s="27"/>
      <c r="S92" s="27"/>
      <c r="T92" s="27"/>
      <c r="U92" s="27"/>
      <c r="V92" s="27"/>
      <c r="W92" s="27"/>
      <c r="X92" s="27"/>
      <c r="Y92" s="27"/>
      <c r="Z92" s="27"/>
      <c r="AA92" s="27"/>
      <c r="AB92" s="27"/>
      <c r="AC92" s="27"/>
      <c r="AD92" s="27"/>
      <c r="AE92" s="27"/>
      <c r="AF92" s="27"/>
      <c r="AG92" s="27"/>
      <c r="AH92" s="27"/>
      <c r="AI92" s="27">
        <v>20</v>
      </c>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27"/>
      <c r="BY92" s="27"/>
      <c r="BZ92" s="27"/>
      <c r="CA92" s="27"/>
      <c r="CB92" s="27"/>
      <c r="CC92" s="27"/>
      <c r="CD92" s="27"/>
      <c r="CE92" s="27"/>
      <c r="CF92" s="27"/>
    </row>
    <row r="93" spans="1:84" ht="27" customHeight="1" x14ac:dyDescent="0.25">
      <c r="A93" s="2" t="str">
        <f>IF(L93="","",COUNTA($L$8:$L93))</f>
        <v/>
      </c>
      <c r="B93" s="24" t="s">
        <v>591</v>
      </c>
      <c r="C93" s="24"/>
      <c r="D93" s="7"/>
      <c r="E93" s="8" t="s">
        <v>276</v>
      </c>
      <c r="F93" s="8"/>
      <c r="G93" s="7" t="s">
        <v>1028</v>
      </c>
      <c r="H93" s="7" t="s">
        <v>667</v>
      </c>
      <c r="I93" s="7" t="s">
        <v>668</v>
      </c>
      <c r="J93" s="29" t="s">
        <v>87</v>
      </c>
      <c r="K93" s="13">
        <v>36</v>
      </c>
      <c r="L93" s="13"/>
      <c r="M93" s="13">
        <v>252000</v>
      </c>
      <c r="N93" s="22" t="s">
        <v>616</v>
      </c>
      <c r="O93" s="13" t="s">
        <v>908</v>
      </c>
      <c r="P93" s="59" t="s">
        <v>909</v>
      </c>
      <c r="Q93" s="27"/>
      <c r="R93" s="27"/>
      <c r="S93" s="27"/>
      <c r="T93" s="27"/>
      <c r="U93" s="27"/>
      <c r="V93" s="27"/>
      <c r="W93" s="27"/>
      <c r="X93" s="27"/>
      <c r="Y93" s="27"/>
      <c r="Z93" s="27"/>
      <c r="AA93" s="27"/>
      <c r="AB93" s="27"/>
      <c r="AC93" s="27"/>
      <c r="AD93" s="27"/>
      <c r="AE93" s="27"/>
      <c r="AF93" s="27"/>
      <c r="AG93" s="27"/>
      <c r="AH93" s="27">
        <v>16</v>
      </c>
      <c r="AI93" s="27">
        <v>20</v>
      </c>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27"/>
      <c r="BY93" s="27"/>
      <c r="BZ93" s="27"/>
      <c r="CA93" s="27"/>
      <c r="CB93" s="27"/>
      <c r="CC93" s="27"/>
      <c r="CD93" s="27"/>
      <c r="CE93" s="27"/>
      <c r="CF93" s="27"/>
    </row>
    <row r="94" spans="1:84" ht="27" customHeight="1" x14ac:dyDescent="0.25">
      <c r="A94" s="2" t="str">
        <f>IF(L94="","",COUNTA($L$8:$L94))</f>
        <v/>
      </c>
      <c r="B94" s="24" t="s">
        <v>592</v>
      </c>
      <c r="C94" s="24"/>
      <c r="D94" s="7"/>
      <c r="E94" s="8" t="s">
        <v>277</v>
      </c>
      <c r="F94" s="8"/>
      <c r="G94" s="7" t="s">
        <v>1028</v>
      </c>
      <c r="H94" s="7" t="s">
        <v>667</v>
      </c>
      <c r="I94" s="7" t="s">
        <v>668</v>
      </c>
      <c r="J94" s="29" t="s">
        <v>87</v>
      </c>
      <c r="K94" s="13">
        <v>20</v>
      </c>
      <c r="L94" s="13"/>
      <c r="M94" s="13">
        <v>252000</v>
      </c>
      <c r="N94" s="22" t="s">
        <v>616</v>
      </c>
      <c r="O94" s="13" t="s">
        <v>910</v>
      </c>
      <c r="P94" s="59" t="s">
        <v>911</v>
      </c>
      <c r="Q94" s="27"/>
      <c r="R94" s="27"/>
      <c r="S94" s="27"/>
      <c r="T94" s="27"/>
      <c r="U94" s="27"/>
      <c r="V94" s="27"/>
      <c r="W94" s="27"/>
      <c r="X94" s="27"/>
      <c r="Y94" s="27"/>
      <c r="Z94" s="27"/>
      <c r="AA94" s="27"/>
      <c r="AB94" s="27"/>
      <c r="AC94" s="27"/>
      <c r="AD94" s="27"/>
      <c r="AE94" s="27"/>
      <c r="AF94" s="27"/>
      <c r="AG94" s="27"/>
      <c r="AH94" s="27"/>
      <c r="AI94" s="27">
        <v>20</v>
      </c>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27"/>
      <c r="BY94" s="27"/>
      <c r="BZ94" s="27"/>
      <c r="CA94" s="27"/>
      <c r="CB94" s="27"/>
      <c r="CC94" s="27"/>
      <c r="CD94" s="27"/>
      <c r="CE94" s="27"/>
      <c r="CF94" s="27"/>
    </row>
    <row r="95" spans="1:84" ht="27" customHeight="1" x14ac:dyDescent="0.25">
      <c r="A95" s="2" t="str">
        <f>IF(L95="","",COUNTA($L$8:$L95))</f>
        <v/>
      </c>
      <c r="B95" s="24" t="s">
        <v>593</v>
      </c>
      <c r="C95" s="24"/>
      <c r="D95" s="7"/>
      <c r="E95" s="8" t="s">
        <v>278</v>
      </c>
      <c r="F95" s="8"/>
      <c r="G95" s="7" t="s">
        <v>1028</v>
      </c>
      <c r="H95" s="7" t="s">
        <v>667</v>
      </c>
      <c r="I95" s="7" t="s">
        <v>668</v>
      </c>
      <c r="J95" s="29" t="s">
        <v>87</v>
      </c>
      <c r="K95" s="13">
        <v>20</v>
      </c>
      <c r="L95" s="13"/>
      <c r="M95" s="13">
        <v>252000</v>
      </c>
      <c r="N95" s="22" t="s">
        <v>616</v>
      </c>
      <c r="O95" s="13" t="s">
        <v>912</v>
      </c>
      <c r="P95" s="59" t="s">
        <v>913</v>
      </c>
      <c r="Q95" s="27"/>
      <c r="R95" s="27"/>
      <c r="S95" s="27"/>
      <c r="T95" s="27"/>
      <c r="U95" s="27"/>
      <c r="V95" s="27"/>
      <c r="W95" s="27"/>
      <c r="X95" s="27"/>
      <c r="Y95" s="27"/>
      <c r="Z95" s="27"/>
      <c r="AA95" s="27"/>
      <c r="AB95" s="27"/>
      <c r="AC95" s="27"/>
      <c r="AD95" s="27"/>
      <c r="AE95" s="27"/>
      <c r="AF95" s="27"/>
      <c r="AG95" s="27"/>
      <c r="AH95" s="27"/>
      <c r="AI95" s="27">
        <v>20</v>
      </c>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27"/>
      <c r="BY95" s="27"/>
      <c r="BZ95" s="27"/>
      <c r="CA95" s="27"/>
      <c r="CB95" s="27"/>
      <c r="CC95" s="27"/>
      <c r="CD95" s="27"/>
      <c r="CE95" s="27"/>
      <c r="CF95" s="27"/>
    </row>
    <row r="96" spans="1:84" ht="27" customHeight="1" x14ac:dyDescent="0.25">
      <c r="A96" s="2" t="str">
        <f>IF(L96="","",COUNTA($L$8:$L96))</f>
        <v/>
      </c>
      <c r="B96" s="24" t="s">
        <v>594</v>
      </c>
      <c r="C96" s="24"/>
      <c r="D96" s="7"/>
      <c r="E96" s="8" t="s">
        <v>279</v>
      </c>
      <c r="F96" s="8"/>
      <c r="G96" s="7" t="s">
        <v>1028</v>
      </c>
      <c r="H96" s="7" t="s">
        <v>667</v>
      </c>
      <c r="I96" s="7" t="s">
        <v>668</v>
      </c>
      <c r="J96" s="29" t="s">
        <v>87</v>
      </c>
      <c r="K96" s="13">
        <v>10</v>
      </c>
      <c r="L96" s="13"/>
      <c r="M96" s="13">
        <v>252000</v>
      </c>
      <c r="N96" s="22" t="s">
        <v>616</v>
      </c>
      <c r="O96" s="13" t="s">
        <v>914</v>
      </c>
      <c r="P96" s="59" t="s">
        <v>915</v>
      </c>
      <c r="Q96" s="27"/>
      <c r="R96" s="27"/>
      <c r="S96" s="27"/>
      <c r="T96" s="27"/>
      <c r="U96" s="27"/>
      <c r="V96" s="27"/>
      <c r="W96" s="27"/>
      <c r="X96" s="27"/>
      <c r="Y96" s="27"/>
      <c r="Z96" s="27"/>
      <c r="AA96" s="27"/>
      <c r="AB96" s="27"/>
      <c r="AC96" s="27"/>
      <c r="AD96" s="27"/>
      <c r="AE96" s="27"/>
      <c r="AF96" s="27"/>
      <c r="AG96" s="27"/>
      <c r="AH96" s="27"/>
      <c r="AI96" s="27">
        <v>10</v>
      </c>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27"/>
      <c r="BY96" s="27"/>
      <c r="BZ96" s="27"/>
      <c r="CA96" s="27"/>
      <c r="CB96" s="27"/>
      <c r="CC96" s="27"/>
      <c r="CD96" s="27"/>
      <c r="CE96" s="27"/>
      <c r="CF96" s="27"/>
    </row>
    <row r="97" spans="1:84" s="41" customFormat="1" ht="27" customHeight="1" x14ac:dyDescent="0.25">
      <c r="A97" s="2" t="str">
        <f>IF(L97="","",COUNTA($L$8:$L97))</f>
        <v/>
      </c>
      <c r="B97" s="24" t="s">
        <v>450</v>
      </c>
      <c r="C97" s="24"/>
      <c r="D97" s="52"/>
      <c r="E97" s="38" t="s">
        <v>171</v>
      </c>
      <c r="F97" s="8"/>
      <c r="G97" s="7"/>
      <c r="H97" s="7"/>
      <c r="I97" s="7"/>
      <c r="J97" s="55" t="s">
        <v>88</v>
      </c>
      <c r="K97" s="59"/>
      <c r="L97" s="40"/>
      <c r="M97" s="13"/>
      <c r="N97" s="22" t="s">
        <v>616</v>
      </c>
      <c r="O97" s="13"/>
      <c r="P97" s="59"/>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44"/>
      <c r="BD97" s="27"/>
      <c r="BE97" s="27"/>
      <c r="BF97" s="44"/>
      <c r="BG97" s="44"/>
      <c r="BH97" s="27"/>
      <c r="BI97" s="27"/>
      <c r="BJ97" s="27"/>
      <c r="BK97" s="27"/>
      <c r="BL97" s="27"/>
      <c r="BM97" s="44"/>
      <c r="BN97" s="44"/>
      <c r="BO97" s="44"/>
      <c r="BP97" s="27"/>
      <c r="BQ97" s="44"/>
      <c r="BR97" s="44"/>
      <c r="BS97" s="27"/>
      <c r="BT97" s="44"/>
      <c r="BU97" s="44"/>
      <c r="BV97" s="27"/>
      <c r="BW97" s="27"/>
      <c r="BX97" s="44"/>
      <c r="BY97" s="44"/>
      <c r="BZ97" s="27"/>
      <c r="CA97" s="44"/>
      <c r="CB97" s="44"/>
      <c r="CC97" s="27"/>
      <c r="CD97" s="27"/>
      <c r="CE97" s="44"/>
      <c r="CF97" s="27"/>
    </row>
    <row r="98" spans="1:84" ht="27" customHeight="1" x14ac:dyDescent="0.25">
      <c r="A98" s="2">
        <f>IF(L98="","",COUNTA($L$8:$L98))</f>
        <v>22</v>
      </c>
      <c r="B98" s="24" t="s">
        <v>451</v>
      </c>
      <c r="C98" s="24" t="s">
        <v>525</v>
      </c>
      <c r="D98" s="7" t="s">
        <v>35</v>
      </c>
      <c r="E98" s="8" t="s">
        <v>172</v>
      </c>
      <c r="F98" s="8" t="s">
        <v>172</v>
      </c>
      <c r="G98" s="7" t="s">
        <v>1029</v>
      </c>
      <c r="H98" s="7" t="s">
        <v>667</v>
      </c>
      <c r="I98" s="7" t="s">
        <v>668</v>
      </c>
      <c r="J98" s="29" t="s">
        <v>87</v>
      </c>
      <c r="K98" s="59"/>
      <c r="L98" s="39">
        <v>44</v>
      </c>
      <c r="M98" s="13">
        <v>3128000</v>
      </c>
      <c r="N98" s="22" t="s">
        <v>616</v>
      </c>
      <c r="O98" s="13"/>
      <c r="P98" s="59"/>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c r="BI98" s="27"/>
      <c r="BJ98" s="27"/>
      <c r="BK98" s="27"/>
      <c r="BL98" s="27"/>
      <c r="BM98" s="27"/>
      <c r="BN98" s="27"/>
      <c r="BO98" s="27"/>
      <c r="BP98" s="27"/>
      <c r="BQ98" s="27"/>
      <c r="BR98" s="27"/>
      <c r="BS98" s="27"/>
      <c r="BT98" s="27"/>
      <c r="BU98" s="27"/>
      <c r="BV98" s="27"/>
      <c r="BW98" s="27"/>
      <c r="BX98" s="27"/>
      <c r="BY98" s="27"/>
      <c r="BZ98" s="27"/>
      <c r="CA98" s="27"/>
      <c r="CB98" s="27"/>
      <c r="CC98" s="27"/>
      <c r="CD98" s="27"/>
      <c r="CE98" s="27"/>
      <c r="CF98" s="27"/>
    </row>
    <row r="99" spans="1:84" ht="27" customHeight="1" x14ac:dyDescent="0.25">
      <c r="A99" s="2" t="str">
        <f>IF(L99="","",COUNTA($L$8:$L99))</f>
        <v/>
      </c>
      <c r="B99" s="24" t="s">
        <v>452</v>
      </c>
      <c r="C99" s="24"/>
      <c r="D99" s="7"/>
      <c r="E99" s="8" t="s">
        <v>265</v>
      </c>
      <c r="F99" s="8"/>
      <c r="G99" s="7" t="s">
        <v>1029</v>
      </c>
      <c r="H99" s="7" t="s">
        <v>667</v>
      </c>
      <c r="I99" s="7" t="s">
        <v>668</v>
      </c>
      <c r="J99" s="29" t="s">
        <v>87</v>
      </c>
      <c r="K99" s="13">
        <v>22</v>
      </c>
      <c r="L99" s="13"/>
      <c r="M99" s="13">
        <v>3128000</v>
      </c>
      <c r="N99" s="22" t="s">
        <v>616</v>
      </c>
      <c r="O99" s="13" t="s">
        <v>916</v>
      </c>
      <c r="P99" s="59" t="s">
        <v>917</v>
      </c>
      <c r="Q99" s="27">
        <v>20</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v>2</v>
      </c>
      <c r="AZ99" s="27"/>
      <c r="BA99" s="27"/>
      <c r="BB99" s="27"/>
      <c r="BC99" s="27"/>
      <c r="BD99" s="27"/>
      <c r="BE99" s="27"/>
      <c r="BF99" s="27"/>
      <c r="BG99" s="27"/>
      <c r="BH99" s="27"/>
      <c r="BI99" s="27"/>
      <c r="BJ99" s="27"/>
      <c r="BK99" s="27"/>
      <c r="BL99" s="27"/>
      <c r="BM99" s="27"/>
      <c r="BN99" s="27"/>
      <c r="BO99" s="27"/>
      <c r="BP99" s="27"/>
      <c r="BQ99" s="27"/>
      <c r="BR99" s="27"/>
      <c r="BS99" s="27"/>
      <c r="BT99" s="27"/>
      <c r="BU99" s="27"/>
      <c r="BV99" s="27"/>
      <c r="BW99" s="27"/>
      <c r="BX99" s="27"/>
      <c r="BY99" s="27"/>
      <c r="BZ99" s="27"/>
      <c r="CA99" s="27"/>
      <c r="CB99" s="27"/>
      <c r="CC99" s="27"/>
      <c r="CD99" s="27"/>
      <c r="CE99" s="27"/>
      <c r="CF99" s="27"/>
    </row>
    <row r="100" spans="1:84" ht="27" customHeight="1" x14ac:dyDescent="0.25">
      <c r="A100" s="2" t="str">
        <f>IF(L100="","",COUNTA($L$8:$L100))</f>
        <v/>
      </c>
      <c r="B100" s="24" t="s">
        <v>453</v>
      </c>
      <c r="C100" s="24"/>
      <c r="D100" s="7"/>
      <c r="E100" s="8" t="s">
        <v>266</v>
      </c>
      <c r="F100" s="8"/>
      <c r="G100" s="7" t="s">
        <v>1029</v>
      </c>
      <c r="H100" s="7" t="s">
        <v>667</v>
      </c>
      <c r="I100" s="7" t="s">
        <v>668</v>
      </c>
      <c r="J100" s="29" t="s">
        <v>87</v>
      </c>
      <c r="K100" s="13">
        <v>22</v>
      </c>
      <c r="L100" s="13"/>
      <c r="M100" s="13">
        <v>3128000</v>
      </c>
      <c r="N100" s="22" t="s">
        <v>616</v>
      </c>
      <c r="O100" s="13" t="s">
        <v>918</v>
      </c>
      <c r="P100" s="59" t="s">
        <v>919</v>
      </c>
      <c r="Q100" s="27">
        <v>20</v>
      </c>
      <c r="R100" s="27"/>
      <c r="S100" s="27"/>
      <c r="T100" s="27"/>
      <c r="U100" s="27"/>
      <c r="V100" s="27"/>
      <c r="W100" s="27"/>
      <c r="X100" s="27"/>
      <c r="Y100" s="27"/>
      <c r="Z100" s="27"/>
      <c r="AA100" s="27"/>
      <c r="AB100" s="27"/>
      <c r="AC100" s="27"/>
      <c r="AD100" s="27"/>
      <c r="AE100" s="27"/>
      <c r="AF100" s="27"/>
      <c r="AG100" s="27"/>
      <c r="AH100" s="27">
        <v>2</v>
      </c>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row>
    <row r="101" spans="1:84" ht="27" customHeight="1" x14ac:dyDescent="0.25">
      <c r="A101" s="2">
        <f>IF(L101="","",COUNTA($L$8:$L101))</f>
        <v>23</v>
      </c>
      <c r="B101" s="24" t="s">
        <v>454</v>
      </c>
      <c r="C101" s="24" t="s">
        <v>526</v>
      </c>
      <c r="D101" s="7" t="s">
        <v>35</v>
      </c>
      <c r="E101" s="8" t="s">
        <v>173</v>
      </c>
      <c r="F101" s="8" t="s">
        <v>173</v>
      </c>
      <c r="G101" s="7" t="s">
        <v>1030</v>
      </c>
      <c r="H101" s="7" t="s">
        <v>669</v>
      </c>
      <c r="I101" s="7" t="s">
        <v>668</v>
      </c>
      <c r="J101" s="29" t="s">
        <v>87</v>
      </c>
      <c r="K101" s="59"/>
      <c r="L101" s="39">
        <v>308</v>
      </c>
      <c r="M101" s="13">
        <v>252000</v>
      </c>
      <c r="N101" s="22" t="s">
        <v>616</v>
      </c>
      <c r="O101" s="13"/>
      <c r="P101" s="59"/>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row>
    <row r="102" spans="1:84" ht="27" customHeight="1" x14ac:dyDescent="0.25">
      <c r="A102" s="2" t="str">
        <f>IF(L102="","",COUNTA($L$8:$L102))</f>
        <v/>
      </c>
      <c r="B102" s="24" t="s">
        <v>455</v>
      </c>
      <c r="C102" s="24"/>
      <c r="D102" s="7"/>
      <c r="E102" s="8" t="s">
        <v>270</v>
      </c>
      <c r="F102" s="8"/>
      <c r="G102" s="7" t="s">
        <v>1030</v>
      </c>
      <c r="H102" s="7" t="s">
        <v>669</v>
      </c>
      <c r="I102" s="7" t="s">
        <v>668</v>
      </c>
      <c r="J102" s="29" t="s">
        <v>87</v>
      </c>
      <c r="K102" s="13">
        <v>12</v>
      </c>
      <c r="L102" s="13"/>
      <c r="M102" s="13">
        <v>252000</v>
      </c>
      <c r="N102" s="22" t="s">
        <v>616</v>
      </c>
      <c r="O102" s="13" t="s">
        <v>896</v>
      </c>
      <c r="P102" s="59" t="s">
        <v>897</v>
      </c>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v>12</v>
      </c>
      <c r="AZ102" s="27"/>
      <c r="BA102" s="27"/>
      <c r="BB102" s="27"/>
      <c r="BC102" s="27"/>
      <c r="BD102" s="27"/>
      <c r="BE102" s="27"/>
      <c r="BF102" s="27"/>
      <c r="BG102" s="27"/>
      <c r="BH102" s="27"/>
      <c r="BI102" s="27"/>
      <c r="BJ102" s="27"/>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row>
    <row r="103" spans="1:84" ht="27" customHeight="1" x14ac:dyDescent="0.25">
      <c r="A103" s="2" t="str">
        <f>IF(L103="","",COUNTA($L$8:$L103))</f>
        <v/>
      </c>
      <c r="B103" s="24" t="s">
        <v>456</v>
      </c>
      <c r="C103" s="24"/>
      <c r="D103" s="7"/>
      <c r="E103" s="8" t="s">
        <v>271</v>
      </c>
      <c r="F103" s="8"/>
      <c r="G103" s="7" t="s">
        <v>1030</v>
      </c>
      <c r="H103" s="7" t="s">
        <v>669</v>
      </c>
      <c r="I103" s="7" t="s">
        <v>668</v>
      </c>
      <c r="J103" s="29" t="s">
        <v>87</v>
      </c>
      <c r="K103" s="13">
        <v>140</v>
      </c>
      <c r="L103" s="13"/>
      <c r="M103" s="13">
        <v>252000</v>
      </c>
      <c r="N103" s="22" t="s">
        <v>616</v>
      </c>
      <c r="O103" s="13" t="s">
        <v>898</v>
      </c>
      <c r="P103" s="59" t="s">
        <v>899</v>
      </c>
      <c r="Q103" s="27">
        <v>140</v>
      </c>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row>
    <row r="104" spans="1:84" ht="27" customHeight="1" x14ac:dyDescent="0.25">
      <c r="A104" s="2" t="str">
        <f>IF(L104="","",COUNTA($L$8:$L104))</f>
        <v/>
      </c>
      <c r="B104" s="24" t="s">
        <v>457</v>
      </c>
      <c r="C104" s="24"/>
      <c r="D104" s="7"/>
      <c r="E104" s="8" t="s">
        <v>272</v>
      </c>
      <c r="F104" s="8"/>
      <c r="G104" s="7" t="s">
        <v>1030</v>
      </c>
      <c r="H104" s="7" t="s">
        <v>669</v>
      </c>
      <c r="I104" s="7" t="s">
        <v>668</v>
      </c>
      <c r="J104" s="29" t="s">
        <v>87</v>
      </c>
      <c r="K104" s="13">
        <v>140</v>
      </c>
      <c r="L104" s="13"/>
      <c r="M104" s="13">
        <v>252000</v>
      </c>
      <c r="N104" s="22" t="s">
        <v>616</v>
      </c>
      <c r="O104" s="13" t="s">
        <v>900</v>
      </c>
      <c r="P104" s="59" t="s">
        <v>901</v>
      </c>
      <c r="Q104" s="27">
        <v>140</v>
      </c>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27"/>
      <c r="BY104" s="27"/>
      <c r="BZ104" s="27"/>
      <c r="CA104" s="27"/>
      <c r="CB104" s="27"/>
      <c r="CC104" s="27"/>
      <c r="CD104" s="27"/>
      <c r="CE104" s="27"/>
      <c r="CF104" s="27"/>
    </row>
    <row r="105" spans="1:84" ht="27" customHeight="1" x14ac:dyDescent="0.25">
      <c r="A105" s="2" t="str">
        <f>IF(L105="","",COUNTA($L$8:$L105))</f>
        <v/>
      </c>
      <c r="B105" s="24" t="s">
        <v>458</v>
      </c>
      <c r="C105" s="24"/>
      <c r="D105" s="7"/>
      <c r="E105" s="8" t="s">
        <v>276</v>
      </c>
      <c r="F105" s="8"/>
      <c r="G105" s="7" t="s">
        <v>1030</v>
      </c>
      <c r="H105" s="7" t="s">
        <v>669</v>
      </c>
      <c r="I105" s="7" t="s">
        <v>668</v>
      </c>
      <c r="J105" s="29" t="s">
        <v>87</v>
      </c>
      <c r="K105" s="13">
        <v>8</v>
      </c>
      <c r="L105" s="13"/>
      <c r="M105" s="13">
        <v>252000</v>
      </c>
      <c r="N105" s="22" t="s">
        <v>616</v>
      </c>
      <c r="O105" s="13" t="s">
        <v>908</v>
      </c>
      <c r="P105" s="59" t="s">
        <v>909</v>
      </c>
      <c r="Q105" s="27"/>
      <c r="R105" s="27"/>
      <c r="S105" s="27"/>
      <c r="T105" s="27"/>
      <c r="U105" s="27"/>
      <c r="V105" s="27"/>
      <c r="W105" s="27"/>
      <c r="X105" s="27"/>
      <c r="Y105" s="27"/>
      <c r="Z105" s="27"/>
      <c r="AA105" s="27"/>
      <c r="AB105" s="27"/>
      <c r="AC105" s="27"/>
      <c r="AD105" s="27"/>
      <c r="AE105" s="27"/>
      <c r="AF105" s="27"/>
      <c r="AG105" s="27"/>
      <c r="AH105" s="27">
        <v>8</v>
      </c>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row>
    <row r="106" spans="1:84" ht="27" customHeight="1" x14ac:dyDescent="0.25">
      <c r="A106" s="2" t="str">
        <f>IF(L106="","",COUNTA($L$8:$L106))</f>
        <v/>
      </c>
      <c r="B106" s="24" t="s">
        <v>595</v>
      </c>
      <c r="C106" s="24"/>
      <c r="D106" s="7"/>
      <c r="E106" s="8" t="s">
        <v>278</v>
      </c>
      <c r="F106" s="8"/>
      <c r="G106" s="7" t="s">
        <v>1030</v>
      </c>
      <c r="H106" s="7" t="s">
        <v>669</v>
      </c>
      <c r="I106" s="7" t="s">
        <v>668</v>
      </c>
      <c r="J106" s="29" t="s">
        <v>87</v>
      </c>
      <c r="K106" s="13">
        <v>8</v>
      </c>
      <c r="L106" s="13"/>
      <c r="M106" s="13">
        <v>252000</v>
      </c>
      <c r="N106" s="22" t="s">
        <v>616</v>
      </c>
      <c r="O106" s="13" t="s">
        <v>912</v>
      </c>
      <c r="P106" s="59" t="s">
        <v>913</v>
      </c>
      <c r="Q106" s="27"/>
      <c r="R106" s="27"/>
      <c r="S106" s="27"/>
      <c r="T106" s="27"/>
      <c r="U106" s="27"/>
      <c r="V106" s="27"/>
      <c r="W106" s="27"/>
      <c r="X106" s="27"/>
      <c r="Y106" s="27"/>
      <c r="Z106" s="27"/>
      <c r="AA106" s="27"/>
      <c r="AB106" s="27"/>
      <c r="AC106" s="27"/>
      <c r="AD106" s="27"/>
      <c r="AE106" s="27"/>
      <c r="AF106" s="27"/>
      <c r="AG106" s="27"/>
      <c r="AH106" s="27">
        <v>8</v>
      </c>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row>
    <row r="107" spans="1:84" s="41" customFormat="1" ht="27" customHeight="1" x14ac:dyDescent="0.25">
      <c r="A107" s="2" t="str">
        <f>IF(L107="","",COUNTA($L$8:$L107))</f>
        <v/>
      </c>
      <c r="B107" s="24" t="s">
        <v>459</v>
      </c>
      <c r="C107" s="24"/>
      <c r="D107" s="52"/>
      <c r="E107" s="38" t="s">
        <v>174</v>
      </c>
      <c r="F107" s="8"/>
      <c r="G107" s="7"/>
      <c r="H107" s="7"/>
      <c r="I107" s="7"/>
      <c r="J107" s="55" t="s">
        <v>88</v>
      </c>
      <c r="K107" s="59"/>
      <c r="L107" s="13"/>
      <c r="M107" s="13"/>
      <c r="N107" s="22" t="s">
        <v>616</v>
      </c>
      <c r="O107" s="13"/>
      <c r="P107" s="59"/>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44"/>
      <c r="BD107" s="27"/>
      <c r="BE107" s="27"/>
      <c r="BF107" s="44"/>
      <c r="BG107" s="44"/>
      <c r="BH107" s="27"/>
      <c r="BI107" s="27"/>
      <c r="BJ107" s="27"/>
      <c r="BK107" s="27"/>
      <c r="BL107" s="27"/>
      <c r="BM107" s="44"/>
      <c r="BN107" s="44"/>
      <c r="BO107" s="44"/>
      <c r="BP107" s="27"/>
      <c r="BQ107" s="44"/>
      <c r="BR107" s="44"/>
      <c r="BS107" s="27"/>
      <c r="BT107" s="44"/>
      <c r="BU107" s="44"/>
      <c r="BV107" s="27"/>
      <c r="BW107" s="27"/>
      <c r="BX107" s="44"/>
      <c r="BY107" s="44"/>
      <c r="BZ107" s="27"/>
      <c r="CA107" s="44"/>
      <c r="CB107" s="44"/>
      <c r="CC107" s="27"/>
      <c r="CD107" s="27"/>
      <c r="CE107" s="44"/>
      <c r="CF107" s="27"/>
    </row>
    <row r="108" spans="1:84" ht="27" customHeight="1" x14ac:dyDescent="0.25">
      <c r="A108" s="2">
        <f>IF(L108="","",COUNTA($L$8:$L108))</f>
        <v>24</v>
      </c>
      <c r="B108" s="24" t="s">
        <v>460</v>
      </c>
      <c r="C108" s="24" t="s">
        <v>527</v>
      </c>
      <c r="D108" s="7" t="s">
        <v>35</v>
      </c>
      <c r="E108" s="8" t="s">
        <v>175</v>
      </c>
      <c r="F108" s="8" t="s">
        <v>175</v>
      </c>
      <c r="G108" s="7" t="s">
        <v>1031</v>
      </c>
      <c r="H108" s="7" t="s">
        <v>667</v>
      </c>
      <c r="I108" s="7" t="s">
        <v>668</v>
      </c>
      <c r="J108" s="29" t="s">
        <v>87</v>
      </c>
      <c r="K108" s="59"/>
      <c r="L108" s="39">
        <v>30</v>
      </c>
      <c r="M108" s="13">
        <v>3128000</v>
      </c>
      <c r="N108" s="22" t="s">
        <v>616</v>
      </c>
      <c r="O108" s="13"/>
      <c r="P108" s="59" t="s">
        <v>886</v>
      </c>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row>
    <row r="109" spans="1:84" ht="27" customHeight="1" x14ac:dyDescent="0.25">
      <c r="A109" s="2" t="str">
        <f>IF(L109="","",COUNTA($L$8:$L109))</f>
        <v/>
      </c>
      <c r="B109" s="24" t="s">
        <v>461</v>
      </c>
      <c r="C109" s="24"/>
      <c r="D109" s="7"/>
      <c r="E109" s="8" t="s">
        <v>303</v>
      </c>
      <c r="F109" s="8"/>
      <c r="G109" s="7" t="s">
        <v>1031</v>
      </c>
      <c r="H109" s="7" t="s">
        <v>667</v>
      </c>
      <c r="I109" s="7" t="s">
        <v>668</v>
      </c>
      <c r="J109" s="29" t="s">
        <v>87</v>
      </c>
      <c r="K109" s="13">
        <v>10</v>
      </c>
      <c r="L109" s="13"/>
      <c r="M109" s="13">
        <v>3128000</v>
      </c>
      <c r="N109" s="22" t="s">
        <v>616</v>
      </c>
      <c r="O109" s="13" t="s">
        <v>920</v>
      </c>
      <c r="P109" s="59" t="s">
        <v>886</v>
      </c>
      <c r="Q109" s="27">
        <v>10</v>
      </c>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row>
    <row r="110" spans="1:84" ht="27" customHeight="1" x14ac:dyDescent="0.25">
      <c r="A110" s="2" t="str">
        <f>IF(L110="","",COUNTA($L$8:$L110))</f>
        <v/>
      </c>
      <c r="B110" s="24" t="s">
        <v>462</v>
      </c>
      <c r="C110" s="24"/>
      <c r="D110" s="7"/>
      <c r="E110" s="8" t="s">
        <v>304</v>
      </c>
      <c r="F110" s="8"/>
      <c r="G110" s="7" t="s">
        <v>1031</v>
      </c>
      <c r="H110" s="7" t="s">
        <v>667</v>
      </c>
      <c r="I110" s="7" t="s">
        <v>668</v>
      </c>
      <c r="J110" s="29" t="s">
        <v>87</v>
      </c>
      <c r="K110" s="13">
        <v>20</v>
      </c>
      <c r="L110" s="13"/>
      <c r="M110" s="13">
        <v>3128000</v>
      </c>
      <c r="N110" s="22" t="s">
        <v>616</v>
      </c>
      <c r="O110" s="13" t="s">
        <v>921</v>
      </c>
      <c r="P110" s="59" t="s">
        <v>886</v>
      </c>
      <c r="Q110" s="27">
        <v>20</v>
      </c>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row>
    <row r="111" spans="1:84" ht="27" customHeight="1" x14ac:dyDescent="0.25">
      <c r="A111" s="2">
        <f>IF(L111="","",COUNTA($L$8:$L111))</f>
        <v>25</v>
      </c>
      <c r="B111" s="24" t="s">
        <v>463</v>
      </c>
      <c r="C111" s="24" t="s">
        <v>528</v>
      </c>
      <c r="D111" s="7" t="s">
        <v>35</v>
      </c>
      <c r="E111" s="8" t="s">
        <v>170</v>
      </c>
      <c r="F111" s="8" t="s">
        <v>170</v>
      </c>
      <c r="G111" s="7" t="s">
        <v>1032</v>
      </c>
      <c r="H111" s="7" t="s">
        <v>669</v>
      </c>
      <c r="I111" s="7" t="s">
        <v>668</v>
      </c>
      <c r="J111" s="29" t="s">
        <v>87</v>
      </c>
      <c r="K111" s="59"/>
      <c r="L111" s="39">
        <v>65</v>
      </c>
      <c r="M111" s="13">
        <v>252000</v>
      </c>
      <c r="N111" s="22" t="s">
        <v>616</v>
      </c>
      <c r="O111" s="13"/>
      <c r="P111" s="59"/>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row>
    <row r="112" spans="1:84" ht="27" customHeight="1" x14ac:dyDescent="0.25">
      <c r="A112" s="2" t="str">
        <f>IF(L112="","",COUNTA($L$8:$L112))</f>
        <v/>
      </c>
      <c r="B112" s="24" t="s">
        <v>464</v>
      </c>
      <c r="C112" s="24"/>
      <c r="D112" s="7"/>
      <c r="E112" s="8" t="s">
        <v>293</v>
      </c>
      <c r="F112" s="8"/>
      <c r="G112" s="7" t="s">
        <v>1032</v>
      </c>
      <c r="H112" s="7" t="s">
        <v>669</v>
      </c>
      <c r="I112" s="7" t="s">
        <v>668</v>
      </c>
      <c r="J112" s="29" t="s">
        <v>87</v>
      </c>
      <c r="K112" s="13">
        <v>30</v>
      </c>
      <c r="L112" s="13"/>
      <c r="M112" s="13">
        <v>252000</v>
      </c>
      <c r="N112" s="22" t="s">
        <v>616</v>
      </c>
      <c r="O112" s="13" t="s">
        <v>922</v>
      </c>
      <c r="P112" s="59" t="s">
        <v>923</v>
      </c>
      <c r="Q112" s="27">
        <v>30</v>
      </c>
      <c r="R112" s="27"/>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row>
    <row r="113" spans="1:84" ht="27" customHeight="1" x14ac:dyDescent="0.25">
      <c r="A113" s="2" t="str">
        <f>IF(L113="","",COUNTA($L$8:$L113))</f>
        <v/>
      </c>
      <c r="B113" s="24" t="s">
        <v>465</v>
      </c>
      <c r="C113" s="24"/>
      <c r="D113" s="7"/>
      <c r="E113" s="8" t="s">
        <v>294</v>
      </c>
      <c r="F113" s="8"/>
      <c r="G113" s="7" t="s">
        <v>1032</v>
      </c>
      <c r="H113" s="7" t="s">
        <v>669</v>
      </c>
      <c r="I113" s="7" t="s">
        <v>668</v>
      </c>
      <c r="J113" s="29" t="s">
        <v>87</v>
      </c>
      <c r="K113" s="13">
        <v>35</v>
      </c>
      <c r="L113" s="13"/>
      <c r="M113" s="13">
        <v>252000</v>
      </c>
      <c r="N113" s="22" t="s">
        <v>616</v>
      </c>
      <c r="O113" s="13" t="s">
        <v>924</v>
      </c>
      <c r="P113" s="59" t="s">
        <v>925</v>
      </c>
      <c r="Q113" s="27">
        <v>35</v>
      </c>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row>
    <row r="114" spans="1:84" s="41" customFormat="1" ht="27" customHeight="1" x14ac:dyDescent="0.25">
      <c r="A114" s="2" t="str">
        <f>IF(L114="","",COUNTA($L$8:$L114))</f>
        <v/>
      </c>
      <c r="B114" s="24" t="s">
        <v>466</v>
      </c>
      <c r="C114" s="24"/>
      <c r="D114" s="52"/>
      <c r="E114" s="38" t="s">
        <v>176</v>
      </c>
      <c r="F114" s="8"/>
      <c r="G114" s="7"/>
      <c r="H114" s="7"/>
      <c r="I114" s="7"/>
      <c r="J114" s="55" t="s">
        <v>88</v>
      </c>
      <c r="K114" s="59"/>
      <c r="L114" s="13"/>
      <c r="M114" s="13"/>
      <c r="N114" s="22" t="s">
        <v>616</v>
      </c>
      <c r="O114" s="13"/>
      <c r="P114" s="59"/>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44"/>
      <c r="BD114" s="27"/>
      <c r="BE114" s="27"/>
      <c r="BF114" s="44"/>
      <c r="BG114" s="44"/>
      <c r="BH114" s="27"/>
      <c r="BI114" s="27"/>
      <c r="BJ114" s="27"/>
      <c r="BK114" s="27"/>
      <c r="BL114" s="27"/>
      <c r="BM114" s="44"/>
      <c r="BN114" s="44"/>
      <c r="BO114" s="44"/>
      <c r="BP114" s="27"/>
      <c r="BQ114" s="44"/>
      <c r="BR114" s="44"/>
      <c r="BS114" s="27"/>
      <c r="BT114" s="44"/>
      <c r="BU114" s="44"/>
      <c r="BV114" s="27"/>
      <c r="BW114" s="27"/>
      <c r="BX114" s="44"/>
      <c r="BY114" s="44"/>
      <c r="BZ114" s="27"/>
      <c r="CA114" s="44"/>
      <c r="CB114" s="44"/>
      <c r="CC114" s="27"/>
      <c r="CD114" s="27"/>
      <c r="CE114" s="44"/>
      <c r="CF114" s="27"/>
    </row>
    <row r="115" spans="1:84" ht="27" customHeight="1" x14ac:dyDescent="0.25">
      <c r="A115" s="2">
        <f>IF(L115="","",COUNTA($L$8:$L115))</f>
        <v>26</v>
      </c>
      <c r="B115" s="24" t="s">
        <v>467</v>
      </c>
      <c r="C115" s="24" t="s">
        <v>529</v>
      </c>
      <c r="D115" s="7" t="s">
        <v>35</v>
      </c>
      <c r="E115" s="8" t="s">
        <v>177</v>
      </c>
      <c r="F115" s="8" t="s">
        <v>177</v>
      </c>
      <c r="G115" s="7" t="s">
        <v>1033</v>
      </c>
      <c r="H115" s="7" t="s">
        <v>667</v>
      </c>
      <c r="I115" s="7" t="s">
        <v>668</v>
      </c>
      <c r="J115" s="29" t="s">
        <v>87</v>
      </c>
      <c r="K115" s="59"/>
      <c r="L115" s="39">
        <v>76</v>
      </c>
      <c r="M115" s="13">
        <v>3625000</v>
      </c>
      <c r="N115" s="22" t="s">
        <v>616</v>
      </c>
      <c r="O115" s="13"/>
      <c r="P115" s="59" t="s">
        <v>886</v>
      </c>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row>
    <row r="116" spans="1:84" ht="27" customHeight="1" x14ac:dyDescent="0.25">
      <c r="A116" s="2" t="str">
        <f>IF(L116="","",COUNTA($L$8:$L116))</f>
        <v/>
      </c>
      <c r="B116" s="24" t="s">
        <v>468</v>
      </c>
      <c r="C116" s="24"/>
      <c r="D116" s="7"/>
      <c r="E116" s="8" t="s">
        <v>300</v>
      </c>
      <c r="F116" s="8"/>
      <c r="G116" s="7" t="s">
        <v>1033</v>
      </c>
      <c r="H116" s="7" t="s">
        <v>667</v>
      </c>
      <c r="I116" s="7" t="s">
        <v>668</v>
      </c>
      <c r="J116" s="29" t="s">
        <v>87</v>
      </c>
      <c r="K116" s="13">
        <v>3</v>
      </c>
      <c r="L116" s="13"/>
      <c r="M116" s="13">
        <v>3625000</v>
      </c>
      <c r="N116" s="22" t="s">
        <v>616</v>
      </c>
      <c r="O116" s="13" t="s">
        <v>926</v>
      </c>
      <c r="P116" s="59" t="s">
        <v>886</v>
      </c>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v>2</v>
      </c>
      <c r="AV116" s="27"/>
      <c r="AW116" s="27"/>
      <c r="AX116" s="27"/>
      <c r="AY116" s="27">
        <v>1</v>
      </c>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row>
    <row r="117" spans="1:84" ht="27" customHeight="1" x14ac:dyDescent="0.25">
      <c r="A117" s="2" t="str">
        <f>IF(L117="","",COUNTA($L$8:$L117))</f>
        <v/>
      </c>
      <c r="B117" s="24" t="s">
        <v>469</v>
      </c>
      <c r="C117" s="24"/>
      <c r="D117" s="7"/>
      <c r="E117" s="8" t="s">
        <v>301</v>
      </c>
      <c r="F117" s="8"/>
      <c r="G117" s="7" t="s">
        <v>1033</v>
      </c>
      <c r="H117" s="7" t="s">
        <v>667</v>
      </c>
      <c r="I117" s="7" t="s">
        <v>668</v>
      </c>
      <c r="J117" s="29" t="s">
        <v>87</v>
      </c>
      <c r="K117" s="13">
        <v>52</v>
      </c>
      <c r="L117" s="13"/>
      <c r="M117" s="13">
        <v>3625000</v>
      </c>
      <c r="N117" s="22" t="s">
        <v>616</v>
      </c>
      <c r="O117" s="13" t="s">
        <v>927</v>
      </c>
      <c r="P117" s="59" t="s">
        <v>886</v>
      </c>
      <c r="Q117" s="27">
        <v>50</v>
      </c>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v>2</v>
      </c>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row>
    <row r="118" spans="1:84" ht="27" customHeight="1" x14ac:dyDescent="0.25">
      <c r="A118" s="2" t="str">
        <f>IF(L118="","",COUNTA($L$8:$L118))</f>
        <v/>
      </c>
      <c r="B118" s="24" t="s">
        <v>470</v>
      </c>
      <c r="C118" s="24"/>
      <c r="D118" s="7"/>
      <c r="E118" s="8" t="s">
        <v>302</v>
      </c>
      <c r="F118" s="8"/>
      <c r="G118" s="7" t="s">
        <v>1033</v>
      </c>
      <c r="H118" s="7" t="s">
        <v>667</v>
      </c>
      <c r="I118" s="7" t="s">
        <v>668</v>
      </c>
      <c r="J118" s="29" t="s">
        <v>87</v>
      </c>
      <c r="K118" s="13">
        <v>21</v>
      </c>
      <c r="L118" s="13"/>
      <c r="M118" s="13">
        <v>3625000</v>
      </c>
      <c r="N118" s="22" t="s">
        <v>616</v>
      </c>
      <c r="O118" s="13" t="s">
        <v>928</v>
      </c>
      <c r="P118" s="59" t="s">
        <v>886</v>
      </c>
      <c r="Q118" s="27">
        <v>20</v>
      </c>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v>1</v>
      </c>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row>
    <row r="119" spans="1:84" ht="27" customHeight="1" x14ac:dyDescent="0.25">
      <c r="A119" s="2">
        <f>IF(L119="","",COUNTA($L$8:$L119))</f>
        <v>27</v>
      </c>
      <c r="B119" s="24" t="s">
        <v>471</v>
      </c>
      <c r="C119" s="24" t="s">
        <v>530</v>
      </c>
      <c r="D119" s="7" t="s">
        <v>35</v>
      </c>
      <c r="E119" s="8" t="s">
        <v>170</v>
      </c>
      <c r="F119" s="8" t="s">
        <v>170</v>
      </c>
      <c r="G119" s="7" t="s">
        <v>1034</v>
      </c>
      <c r="H119" s="7" t="s">
        <v>669</v>
      </c>
      <c r="I119" s="7" t="s">
        <v>668</v>
      </c>
      <c r="J119" s="29" t="s">
        <v>87</v>
      </c>
      <c r="K119" s="59"/>
      <c r="L119" s="39">
        <v>830</v>
      </c>
      <c r="M119" s="13">
        <v>252000</v>
      </c>
      <c r="N119" s="22" t="s">
        <v>616</v>
      </c>
      <c r="O119" s="13"/>
      <c r="P119" s="59"/>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row>
    <row r="120" spans="1:84" ht="27" customHeight="1" x14ac:dyDescent="0.25">
      <c r="A120" s="2" t="str">
        <f>IF(L120="","",COUNTA($L$8:$L120))</f>
        <v/>
      </c>
      <c r="B120" s="24" t="s">
        <v>472</v>
      </c>
      <c r="C120" s="24"/>
      <c r="D120" s="7"/>
      <c r="E120" s="8" t="s">
        <v>291</v>
      </c>
      <c r="F120" s="8"/>
      <c r="G120" s="7" t="s">
        <v>1034</v>
      </c>
      <c r="H120" s="7" t="s">
        <v>669</v>
      </c>
      <c r="I120" s="7" t="s">
        <v>668</v>
      </c>
      <c r="J120" s="29" t="s">
        <v>87</v>
      </c>
      <c r="K120" s="13">
        <v>40</v>
      </c>
      <c r="L120" s="13"/>
      <c r="M120" s="13">
        <v>252000</v>
      </c>
      <c r="N120" s="22" t="s">
        <v>616</v>
      </c>
      <c r="O120" s="13" t="s">
        <v>929</v>
      </c>
      <c r="P120" s="59" t="s">
        <v>930</v>
      </c>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v>40</v>
      </c>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row>
    <row r="121" spans="1:84" ht="27" customHeight="1" x14ac:dyDescent="0.25">
      <c r="A121" s="2" t="str">
        <f>IF(L121="","",COUNTA($L$8:$L121))</f>
        <v/>
      </c>
      <c r="B121" s="24" t="s">
        <v>473</v>
      </c>
      <c r="C121" s="24"/>
      <c r="D121" s="7"/>
      <c r="E121" s="8" t="s">
        <v>293</v>
      </c>
      <c r="F121" s="8"/>
      <c r="G121" s="7" t="s">
        <v>1034</v>
      </c>
      <c r="H121" s="7" t="s">
        <v>669</v>
      </c>
      <c r="I121" s="7" t="s">
        <v>668</v>
      </c>
      <c r="J121" s="29" t="s">
        <v>87</v>
      </c>
      <c r="K121" s="13">
        <v>10</v>
      </c>
      <c r="L121" s="13"/>
      <c r="M121" s="13">
        <v>252000</v>
      </c>
      <c r="N121" s="22" t="s">
        <v>616</v>
      </c>
      <c r="O121" s="13" t="s">
        <v>922</v>
      </c>
      <c r="P121" s="59" t="s">
        <v>923</v>
      </c>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v>10</v>
      </c>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row>
    <row r="122" spans="1:84" ht="27" customHeight="1" x14ac:dyDescent="0.25">
      <c r="A122" s="2" t="str">
        <f>IF(L122="","",COUNTA($L$8:$L122))</f>
        <v/>
      </c>
      <c r="B122" s="24" t="s">
        <v>474</v>
      </c>
      <c r="C122" s="24"/>
      <c r="D122" s="7"/>
      <c r="E122" s="8" t="s">
        <v>295</v>
      </c>
      <c r="F122" s="8"/>
      <c r="G122" s="7" t="s">
        <v>1034</v>
      </c>
      <c r="H122" s="7" t="s">
        <v>669</v>
      </c>
      <c r="I122" s="7" t="s">
        <v>668</v>
      </c>
      <c r="J122" s="29" t="s">
        <v>87</v>
      </c>
      <c r="K122" s="13">
        <v>200</v>
      </c>
      <c r="L122" s="13"/>
      <c r="M122" s="13">
        <v>252000</v>
      </c>
      <c r="N122" s="22" t="s">
        <v>616</v>
      </c>
      <c r="O122" s="13" t="s">
        <v>931</v>
      </c>
      <c r="P122" s="59" t="s">
        <v>932</v>
      </c>
      <c r="Q122" s="27">
        <v>200</v>
      </c>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row>
    <row r="123" spans="1:84" ht="27" customHeight="1" x14ac:dyDescent="0.25">
      <c r="A123" s="2" t="str">
        <f>IF(L123="","",COUNTA($L$8:$L123))</f>
        <v/>
      </c>
      <c r="B123" s="24" t="s">
        <v>475</v>
      </c>
      <c r="C123" s="24"/>
      <c r="D123" s="7"/>
      <c r="E123" s="8" t="s">
        <v>296</v>
      </c>
      <c r="F123" s="8"/>
      <c r="G123" s="7" t="s">
        <v>1034</v>
      </c>
      <c r="H123" s="7" t="s">
        <v>669</v>
      </c>
      <c r="I123" s="7" t="s">
        <v>668</v>
      </c>
      <c r="J123" s="29" t="s">
        <v>87</v>
      </c>
      <c r="K123" s="13">
        <v>380</v>
      </c>
      <c r="L123" s="13"/>
      <c r="M123" s="13">
        <v>252000</v>
      </c>
      <c r="N123" s="22" t="s">
        <v>616</v>
      </c>
      <c r="O123" s="13" t="s">
        <v>933</v>
      </c>
      <c r="P123" s="59" t="s">
        <v>934</v>
      </c>
      <c r="Q123" s="27">
        <v>380</v>
      </c>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row>
    <row r="124" spans="1:84" ht="27" customHeight="1" x14ac:dyDescent="0.25">
      <c r="A124" s="2" t="str">
        <f>IF(L124="","",COUNTA($L$8:$L124))</f>
        <v/>
      </c>
      <c r="B124" s="24" t="s">
        <v>476</v>
      </c>
      <c r="C124" s="24"/>
      <c r="D124" s="7"/>
      <c r="E124" s="8" t="s">
        <v>297</v>
      </c>
      <c r="F124" s="8"/>
      <c r="G124" s="7" t="s">
        <v>1034</v>
      </c>
      <c r="H124" s="7" t="s">
        <v>669</v>
      </c>
      <c r="I124" s="7" t="s">
        <v>668</v>
      </c>
      <c r="J124" s="29" t="s">
        <v>87</v>
      </c>
      <c r="K124" s="13">
        <v>200</v>
      </c>
      <c r="L124" s="13"/>
      <c r="M124" s="13">
        <v>252000</v>
      </c>
      <c r="N124" s="22" t="s">
        <v>616</v>
      </c>
      <c r="O124" s="13" t="s">
        <v>935</v>
      </c>
      <c r="P124" s="59" t="s">
        <v>936</v>
      </c>
      <c r="Q124" s="27">
        <v>200</v>
      </c>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row>
    <row r="125" spans="1:84" s="41" customFormat="1" ht="27" customHeight="1" x14ac:dyDescent="0.25">
      <c r="A125" s="2" t="str">
        <f>IF(L125="","",COUNTA($L$8:$L125))</f>
        <v/>
      </c>
      <c r="B125" s="24" t="s">
        <v>477</v>
      </c>
      <c r="C125" s="24"/>
      <c r="D125" s="52"/>
      <c r="E125" s="38" t="s">
        <v>178</v>
      </c>
      <c r="F125" s="8"/>
      <c r="G125" s="7"/>
      <c r="H125" s="7"/>
      <c r="I125" s="7"/>
      <c r="J125" s="55" t="s">
        <v>88</v>
      </c>
      <c r="K125" s="59"/>
      <c r="L125" s="13"/>
      <c r="M125" s="13"/>
      <c r="N125" s="22" t="s">
        <v>616</v>
      </c>
      <c r="O125" s="13"/>
      <c r="P125" s="59"/>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44"/>
      <c r="BD125" s="27"/>
      <c r="BE125" s="27"/>
      <c r="BF125" s="44"/>
      <c r="BG125" s="44"/>
      <c r="BH125" s="27"/>
      <c r="BI125" s="27"/>
      <c r="BJ125" s="27"/>
      <c r="BK125" s="27"/>
      <c r="BL125" s="27"/>
      <c r="BM125" s="44"/>
      <c r="BN125" s="44"/>
      <c r="BO125" s="44"/>
      <c r="BP125" s="27"/>
      <c r="BQ125" s="44"/>
      <c r="BR125" s="44"/>
      <c r="BS125" s="27"/>
      <c r="BT125" s="44"/>
      <c r="BU125" s="44"/>
      <c r="BV125" s="27"/>
      <c r="BW125" s="27"/>
      <c r="BX125" s="44"/>
      <c r="BY125" s="44"/>
      <c r="BZ125" s="27"/>
      <c r="CA125" s="44"/>
      <c r="CB125" s="44"/>
      <c r="CC125" s="27"/>
      <c r="CD125" s="27"/>
      <c r="CE125" s="44"/>
      <c r="CF125" s="27"/>
    </row>
    <row r="126" spans="1:84" ht="27" customHeight="1" x14ac:dyDescent="0.25">
      <c r="A126" s="2">
        <f>IF(L126="","",COUNTA($L$8:$L126))</f>
        <v>28</v>
      </c>
      <c r="B126" s="24" t="s">
        <v>478</v>
      </c>
      <c r="C126" s="24" t="s">
        <v>531</v>
      </c>
      <c r="D126" s="7" t="s">
        <v>35</v>
      </c>
      <c r="E126" s="8" t="s">
        <v>179</v>
      </c>
      <c r="F126" s="8" t="s">
        <v>179</v>
      </c>
      <c r="G126" s="7" t="s">
        <v>1035</v>
      </c>
      <c r="H126" s="7" t="s">
        <v>667</v>
      </c>
      <c r="I126" s="7" t="s">
        <v>668</v>
      </c>
      <c r="J126" s="29" t="s">
        <v>87</v>
      </c>
      <c r="K126" s="59"/>
      <c r="L126" s="39">
        <v>40</v>
      </c>
      <c r="M126" s="13">
        <v>3625000</v>
      </c>
      <c r="N126" s="22" t="s">
        <v>616</v>
      </c>
      <c r="O126" s="13"/>
      <c r="P126" s="59"/>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row>
    <row r="127" spans="1:84" ht="27" customHeight="1" x14ac:dyDescent="0.25">
      <c r="A127" s="2" t="str">
        <f>IF(L127="","",COUNTA($L$8:$L127))</f>
        <v/>
      </c>
      <c r="B127" s="24" t="s">
        <v>479</v>
      </c>
      <c r="C127" s="24"/>
      <c r="D127" s="7"/>
      <c r="E127" s="8" t="s">
        <v>289</v>
      </c>
      <c r="F127" s="8"/>
      <c r="G127" s="7" t="s">
        <v>1035</v>
      </c>
      <c r="H127" s="7" t="s">
        <v>667</v>
      </c>
      <c r="I127" s="7" t="s">
        <v>668</v>
      </c>
      <c r="J127" s="29" t="s">
        <v>87</v>
      </c>
      <c r="K127" s="13">
        <v>20</v>
      </c>
      <c r="L127" s="13"/>
      <c r="M127" s="13">
        <v>3625000</v>
      </c>
      <c r="N127" s="22" t="s">
        <v>616</v>
      </c>
      <c r="O127" s="13" t="s">
        <v>937</v>
      </c>
      <c r="P127" s="59" t="s">
        <v>886</v>
      </c>
      <c r="Q127" s="27">
        <v>20</v>
      </c>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row>
    <row r="128" spans="1:84" ht="27" customHeight="1" x14ac:dyDescent="0.25">
      <c r="A128" s="2" t="str">
        <f>IF(L128="","",COUNTA($L$8:$L128))</f>
        <v/>
      </c>
      <c r="B128" s="24" t="s">
        <v>480</v>
      </c>
      <c r="C128" s="24"/>
      <c r="D128" s="7"/>
      <c r="E128" s="8" t="s">
        <v>290</v>
      </c>
      <c r="F128" s="8"/>
      <c r="G128" s="7" t="s">
        <v>1035</v>
      </c>
      <c r="H128" s="7" t="s">
        <v>667</v>
      </c>
      <c r="I128" s="7" t="s">
        <v>668</v>
      </c>
      <c r="J128" s="29" t="s">
        <v>87</v>
      </c>
      <c r="K128" s="13">
        <v>20</v>
      </c>
      <c r="L128" s="13"/>
      <c r="M128" s="13">
        <v>3625000</v>
      </c>
      <c r="N128" s="22" t="s">
        <v>616</v>
      </c>
      <c r="O128" s="13" t="s">
        <v>938</v>
      </c>
      <c r="P128" s="59" t="s">
        <v>886</v>
      </c>
      <c r="Q128" s="27">
        <v>20</v>
      </c>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row>
    <row r="129" spans="1:84" ht="27" customHeight="1" x14ac:dyDescent="0.25">
      <c r="A129" s="2">
        <f>IF(L129="","",COUNTA($L$8:$L129))</f>
        <v>29</v>
      </c>
      <c r="B129" s="24" t="s">
        <v>481</v>
      </c>
      <c r="C129" s="24" t="s">
        <v>532</v>
      </c>
      <c r="D129" s="7" t="s">
        <v>35</v>
      </c>
      <c r="E129" s="8" t="s">
        <v>170</v>
      </c>
      <c r="F129" s="8" t="s">
        <v>170</v>
      </c>
      <c r="G129" s="7" t="s">
        <v>1036</v>
      </c>
      <c r="H129" s="7" t="s">
        <v>669</v>
      </c>
      <c r="I129" s="7" t="s">
        <v>668</v>
      </c>
      <c r="J129" s="29" t="s">
        <v>87</v>
      </c>
      <c r="K129" s="59"/>
      <c r="L129" s="39">
        <v>240</v>
      </c>
      <c r="M129" s="13">
        <v>252000</v>
      </c>
      <c r="N129" s="22" t="s">
        <v>616</v>
      </c>
      <c r="O129" s="13"/>
      <c r="P129" s="59"/>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row>
    <row r="130" spans="1:84" ht="27" customHeight="1" x14ac:dyDescent="0.25">
      <c r="A130" s="2" t="str">
        <f>IF(L130="","",COUNTA($L$8:$L130))</f>
        <v/>
      </c>
      <c r="B130" s="24" t="s">
        <v>482</v>
      </c>
      <c r="C130" s="24"/>
      <c r="D130" s="7"/>
      <c r="E130" s="8" t="s">
        <v>296</v>
      </c>
      <c r="F130" s="8"/>
      <c r="G130" s="7" t="s">
        <v>1036</v>
      </c>
      <c r="H130" s="7" t="s">
        <v>669</v>
      </c>
      <c r="I130" s="7" t="s">
        <v>668</v>
      </c>
      <c r="J130" s="29" t="s">
        <v>87</v>
      </c>
      <c r="K130" s="13">
        <v>60</v>
      </c>
      <c r="L130" s="13"/>
      <c r="M130" s="13">
        <v>252000</v>
      </c>
      <c r="N130" s="22" t="s">
        <v>616</v>
      </c>
      <c r="O130" s="13" t="s">
        <v>933</v>
      </c>
      <c r="P130" s="59" t="s">
        <v>934</v>
      </c>
      <c r="Q130" s="27">
        <v>60</v>
      </c>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row>
    <row r="131" spans="1:84" ht="27" customHeight="1" x14ac:dyDescent="0.25">
      <c r="A131" s="2" t="str">
        <f>IF(L131="","",COUNTA($L$8:$L131))</f>
        <v/>
      </c>
      <c r="B131" s="24" t="s">
        <v>483</v>
      </c>
      <c r="C131" s="24"/>
      <c r="D131" s="7"/>
      <c r="E131" s="8" t="s">
        <v>297</v>
      </c>
      <c r="F131" s="8"/>
      <c r="G131" s="7" t="s">
        <v>1036</v>
      </c>
      <c r="H131" s="7" t="s">
        <v>669</v>
      </c>
      <c r="I131" s="7" t="s">
        <v>668</v>
      </c>
      <c r="J131" s="29" t="s">
        <v>87</v>
      </c>
      <c r="K131" s="13">
        <v>60</v>
      </c>
      <c r="L131" s="13"/>
      <c r="M131" s="13">
        <v>252000</v>
      </c>
      <c r="N131" s="22" t="s">
        <v>616</v>
      </c>
      <c r="O131" s="13" t="s">
        <v>935</v>
      </c>
      <c r="P131" s="59" t="s">
        <v>936</v>
      </c>
      <c r="Q131" s="27">
        <v>60</v>
      </c>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row>
    <row r="132" spans="1:84" ht="27" customHeight="1" x14ac:dyDescent="0.25">
      <c r="A132" s="2" t="str">
        <f>IF(L132="","",COUNTA($L$8:$L132))</f>
        <v/>
      </c>
      <c r="B132" s="24" t="s">
        <v>484</v>
      </c>
      <c r="C132" s="24"/>
      <c r="D132" s="7"/>
      <c r="E132" s="8" t="s">
        <v>298</v>
      </c>
      <c r="F132" s="8"/>
      <c r="G132" s="7" t="s">
        <v>1036</v>
      </c>
      <c r="H132" s="7" t="s">
        <v>669</v>
      </c>
      <c r="I132" s="7" t="s">
        <v>668</v>
      </c>
      <c r="J132" s="29" t="s">
        <v>87</v>
      </c>
      <c r="K132" s="13">
        <v>60</v>
      </c>
      <c r="L132" s="13"/>
      <c r="M132" s="13">
        <v>252000</v>
      </c>
      <c r="N132" s="22" t="s">
        <v>616</v>
      </c>
      <c r="O132" s="13" t="s">
        <v>939</v>
      </c>
      <c r="P132" s="59" t="s">
        <v>940</v>
      </c>
      <c r="Q132" s="27">
        <v>60</v>
      </c>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row>
    <row r="133" spans="1:84" ht="27" customHeight="1" x14ac:dyDescent="0.25">
      <c r="A133" s="2" t="str">
        <f>IF(L133="","",COUNTA($L$8:$L133))</f>
        <v/>
      </c>
      <c r="B133" s="24" t="s">
        <v>485</v>
      </c>
      <c r="C133" s="24"/>
      <c r="D133" s="7"/>
      <c r="E133" s="8" t="s">
        <v>299</v>
      </c>
      <c r="F133" s="8"/>
      <c r="G133" s="7" t="s">
        <v>1036</v>
      </c>
      <c r="H133" s="7" t="s">
        <v>669</v>
      </c>
      <c r="I133" s="7" t="s">
        <v>668</v>
      </c>
      <c r="J133" s="29" t="s">
        <v>87</v>
      </c>
      <c r="K133" s="13">
        <v>60</v>
      </c>
      <c r="L133" s="13"/>
      <c r="M133" s="13">
        <v>252000</v>
      </c>
      <c r="N133" s="22" t="s">
        <v>616</v>
      </c>
      <c r="O133" s="13" t="s">
        <v>941</v>
      </c>
      <c r="P133" s="59" t="s">
        <v>940</v>
      </c>
      <c r="Q133" s="27">
        <v>60</v>
      </c>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row>
    <row r="134" spans="1:84" s="41" customFormat="1" ht="27" customHeight="1" x14ac:dyDescent="0.25">
      <c r="A134" s="2" t="str">
        <f>IF(L134="","",COUNTA($L$8:$L134))</f>
        <v/>
      </c>
      <c r="B134" s="24" t="s">
        <v>486</v>
      </c>
      <c r="C134" s="24"/>
      <c r="D134" s="52"/>
      <c r="E134" s="38" t="s">
        <v>180</v>
      </c>
      <c r="F134" s="8"/>
      <c r="G134" s="7"/>
      <c r="H134" s="7"/>
      <c r="I134" s="7"/>
      <c r="J134" s="55" t="s">
        <v>88</v>
      </c>
      <c r="K134" s="59"/>
      <c r="L134" s="13"/>
      <c r="M134" s="13"/>
      <c r="N134" s="22" t="s">
        <v>616</v>
      </c>
      <c r="O134" s="13"/>
      <c r="P134" s="59"/>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44"/>
      <c r="BD134" s="27"/>
      <c r="BE134" s="27"/>
      <c r="BF134" s="44"/>
      <c r="BG134" s="44"/>
      <c r="BH134" s="27"/>
      <c r="BI134" s="27"/>
      <c r="BJ134" s="27"/>
      <c r="BK134" s="27"/>
      <c r="BL134" s="27"/>
      <c r="BM134" s="44"/>
      <c r="BN134" s="44"/>
      <c r="BO134" s="44"/>
      <c r="BP134" s="27"/>
      <c r="BQ134" s="44"/>
      <c r="BR134" s="44"/>
      <c r="BS134" s="27"/>
      <c r="BT134" s="44"/>
      <c r="BU134" s="44"/>
      <c r="BV134" s="27"/>
      <c r="BW134" s="27"/>
      <c r="BX134" s="44"/>
      <c r="BY134" s="44"/>
      <c r="BZ134" s="27"/>
      <c r="CA134" s="44"/>
      <c r="CB134" s="44"/>
      <c r="CC134" s="27"/>
      <c r="CD134" s="27"/>
      <c r="CE134" s="44"/>
      <c r="CF134" s="27"/>
    </row>
    <row r="135" spans="1:84" ht="27" customHeight="1" x14ac:dyDescent="0.25">
      <c r="A135" s="2">
        <f>IF(L135="","",COUNTA($L$8:$L135))</f>
        <v>30</v>
      </c>
      <c r="B135" s="24" t="s">
        <v>487</v>
      </c>
      <c r="C135" s="24" t="s">
        <v>533</v>
      </c>
      <c r="D135" s="7" t="s">
        <v>35</v>
      </c>
      <c r="E135" s="8" t="s">
        <v>181</v>
      </c>
      <c r="F135" s="8" t="s">
        <v>181</v>
      </c>
      <c r="G135" s="7" t="s">
        <v>1037</v>
      </c>
      <c r="H135" s="7" t="s">
        <v>667</v>
      </c>
      <c r="I135" s="7" t="s">
        <v>668</v>
      </c>
      <c r="J135" s="29" t="s">
        <v>87</v>
      </c>
      <c r="K135" s="59"/>
      <c r="L135" s="39">
        <v>62</v>
      </c>
      <c r="M135" s="13">
        <v>3625000</v>
      </c>
      <c r="N135" s="22" t="s">
        <v>616</v>
      </c>
      <c r="O135" s="13"/>
      <c r="P135" s="59" t="s">
        <v>886</v>
      </c>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row>
    <row r="136" spans="1:84" ht="27" customHeight="1" x14ac:dyDescent="0.25">
      <c r="A136" s="2" t="str">
        <f>IF(L136="","",COUNTA($L$8:$L136))</f>
        <v/>
      </c>
      <c r="B136" s="24" t="s">
        <v>488</v>
      </c>
      <c r="C136" s="24"/>
      <c r="D136" s="7"/>
      <c r="E136" s="8" t="s">
        <v>305</v>
      </c>
      <c r="F136" s="8"/>
      <c r="G136" s="7" t="s">
        <v>1037</v>
      </c>
      <c r="H136" s="7" t="s">
        <v>667</v>
      </c>
      <c r="I136" s="7" t="s">
        <v>668</v>
      </c>
      <c r="J136" s="29" t="s">
        <v>87</v>
      </c>
      <c r="K136" s="13">
        <v>32</v>
      </c>
      <c r="L136" s="13"/>
      <c r="M136" s="13">
        <v>3625000</v>
      </c>
      <c r="N136" s="22" t="s">
        <v>616</v>
      </c>
      <c r="O136" s="13" t="s">
        <v>942</v>
      </c>
      <c r="P136" s="59" t="s">
        <v>886</v>
      </c>
      <c r="Q136" s="27">
        <v>30</v>
      </c>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v>2</v>
      </c>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row>
    <row r="137" spans="1:84" ht="27" customHeight="1" x14ac:dyDescent="0.25">
      <c r="A137" s="2" t="str">
        <f>IF(L137="","",COUNTA($L$8:$L137))</f>
        <v/>
      </c>
      <c r="B137" s="24" t="s">
        <v>489</v>
      </c>
      <c r="C137" s="24"/>
      <c r="D137" s="7"/>
      <c r="E137" s="8" t="s">
        <v>306</v>
      </c>
      <c r="F137" s="8"/>
      <c r="G137" s="7" t="s">
        <v>1037</v>
      </c>
      <c r="H137" s="7" t="s">
        <v>667</v>
      </c>
      <c r="I137" s="7" t="s">
        <v>668</v>
      </c>
      <c r="J137" s="29" t="s">
        <v>87</v>
      </c>
      <c r="K137" s="13">
        <v>30</v>
      </c>
      <c r="L137" s="13"/>
      <c r="M137" s="13">
        <v>3625000</v>
      </c>
      <c r="N137" s="22" t="s">
        <v>616</v>
      </c>
      <c r="O137" s="13" t="s">
        <v>943</v>
      </c>
      <c r="P137" s="59" t="s">
        <v>886</v>
      </c>
      <c r="Q137" s="27">
        <v>30</v>
      </c>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row>
    <row r="138" spans="1:84" ht="27" customHeight="1" x14ac:dyDescent="0.25">
      <c r="A138" s="2">
        <f>IF(L138="","",COUNTA($L$8:$L138))</f>
        <v>31</v>
      </c>
      <c r="B138" s="24" t="s">
        <v>490</v>
      </c>
      <c r="C138" s="24" t="s">
        <v>534</v>
      </c>
      <c r="D138" s="7" t="s">
        <v>35</v>
      </c>
      <c r="E138" s="8" t="s">
        <v>170</v>
      </c>
      <c r="F138" s="8" t="s">
        <v>170</v>
      </c>
      <c r="G138" s="7" t="s">
        <v>1038</v>
      </c>
      <c r="H138" s="7" t="s">
        <v>669</v>
      </c>
      <c r="I138" s="7" t="s">
        <v>668</v>
      </c>
      <c r="J138" s="29" t="s">
        <v>87</v>
      </c>
      <c r="K138" s="59"/>
      <c r="L138" s="39">
        <v>470</v>
      </c>
      <c r="M138" s="13">
        <v>252000</v>
      </c>
      <c r="N138" s="22" t="s">
        <v>616</v>
      </c>
      <c r="O138" s="13"/>
      <c r="P138" s="59"/>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row>
    <row r="139" spans="1:84" ht="27" customHeight="1" x14ac:dyDescent="0.25">
      <c r="A139" s="2" t="str">
        <f>IF(L139="","",COUNTA($L$8:$L139))</f>
        <v/>
      </c>
      <c r="B139" s="24" t="s">
        <v>491</v>
      </c>
      <c r="C139" s="24"/>
      <c r="D139" s="7"/>
      <c r="E139" s="8" t="s">
        <v>276</v>
      </c>
      <c r="F139" s="8"/>
      <c r="G139" s="7" t="s">
        <v>1038</v>
      </c>
      <c r="H139" s="7" t="s">
        <v>669</v>
      </c>
      <c r="I139" s="7" t="s">
        <v>668</v>
      </c>
      <c r="J139" s="29" t="s">
        <v>87</v>
      </c>
      <c r="K139" s="13">
        <v>10</v>
      </c>
      <c r="L139" s="13"/>
      <c r="M139" s="13">
        <v>252000</v>
      </c>
      <c r="N139" s="22" t="s">
        <v>616</v>
      </c>
      <c r="O139" s="13" t="s">
        <v>908</v>
      </c>
      <c r="P139" s="59" t="s">
        <v>909</v>
      </c>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v>10</v>
      </c>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row>
    <row r="140" spans="1:84" ht="27" customHeight="1" x14ac:dyDescent="0.25">
      <c r="A140" s="2" t="str">
        <f>IF(L140="","",COUNTA($L$8:$L140))</f>
        <v/>
      </c>
      <c r="B140" s="24" t="s">
        <v>492</v>
      </c>
      <c r="C140" s="24"/>
      <c r="D140" s="7"/>
      <c r="E140" s="8" t="s">
        <v>277</v>
      </c>
      <c r="F140" s="8"/>
      <c r="G140" s="7" t="s">
        <v>1038</v>
      </c>
      <c r="H140" s="7" t="s">
        <v>669</v>
      </c>
      <c r="I140" s="7" t="s">
        <v>668</v>
      </c>
      <c r="J140" s="29" t="s">
        <v>87</v>
      </c>
      <c r="K140" s="13">
        <v>200</v>
      </c>
      <c r="L140" s="13"/>
      <c r="M140" s="13">
        <v>252000</v>
      </c>
      <c r="N140" s="22" t="s">
        <v>616</v>
      </c>
      <c r="O140" s="13" t="s">
        <v>910</v>
      </c>
      <c r="P140" s="59" t="s">
        <v>911</v>
      </c>
      <c r="Q140" s="27">
        <v>200</v>
      </c>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row>
    <row r="141" spans="1:84" ht="27" customHeight="1" x14ac:dyDescent="0.25">
      <c r="A141" s="2" t="str">
        <f>IF(L141="","",COUNTA($L$8:$L141))</f>
        <v/>
      </c>
      <c r="B141" s="24" t="s">
        <v>493</v>
      </c>
      <c r="C141" s="24"/>
      <c r="D141" s="7"/>
      <c r="E141" s="8" t="s">
        <v>278</v>
      </c>
      <c r="F141" s="8"/>
      <c r="G141" s="7" t="s">
        <v>1038</v>
      </c>
      <c r="H141" s="7" t="s">
        <v>669</v>
      </c>
      <c r="I141" s="7" t="s">
        <v>668</v>
      </c>
      <c r="J141" s="29" t="s">
        <v>87</v>
      </c>
      <c r="K141" s="13">
        <v>80</v>
      </c>
      <c r="L141" s="13"/>
      <c r="M141" s="13">
        <v>252000</v>
      </c>
      <c r="N141" s="22" t="s">
        <v>616</v>
      </c>
      <c r="O141" s="13" t="s">
        <v>912</v>
      </c>
      <c r="P141" s="59" t="s">
        <v>913</v>
      </c>
      <c r="Q141" s="27">
        <v>80</v>
      </c>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row>
    <row r="142" spans="1:84" ht="27" customHeight="1" x14ac:dyDescent="0.25">
      <c r="A142" s="2" t="str">
        <f>IF(L142="","",COUNTA($L$8:$L142))</f>
        <v/>
      </c>
      <c r="B142" s="24" t="s">
        <v>494</v>
      </c>
      <c r="C142" s="24"/>
      <c r="D142" s="7"/>
      <c r="E142" s="8" t="s">
        <v>280</v>
      </c>
      <c r="F142" s="8"/>
      <c r="G142" s="7" t="s">
        <v>1038</v>
      </c>
      <c r="H142" s="7" t="s">
        <v>669</v>
      </c>
      <c r="I142" s="7" t="s">
        <v>668</v>
      </c>
      <c r="J142" s="29" t="s">
        <v>87</v>
      </c>
      <c r="K142" s="13">
        <v>80</v>
      </c>
      <c r="L142" s="13"/>
      <c r="M142" s="13">
        <v>252000</v>
      </c>
      <c r="N142" s="22" t="s">
        <v>616</v>
      </c>
      <c r="O142" s="13" t="s">
        <v>944</v>
      </c>
      <c r="P142" s="59" t="s">
        <v>945</v>
      </c>
      <c r="Q142" s="27">
        <v>80</v>
      </c>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row>
    <row r="143" spans="1:84" ht="27" customHeight="1" x14ac:dyDescent="0.25">
      <c r="A143" s="2" t="str">
        <f>IF(L143="","",COUNTA($L$8:$L143))</f>
        <v/>
      </c>
      <c r="B143" s="24" t="s">
        <v>596</v>
      </c>
      <c r="C143" s="24"/>
      <c r="D143" s="7"/>
      <c r="E143" s="8" t="s">
        <v>281</v>
      </c>
      <c r="F143" s="8"/>
      <c r="G143" s="7" t="s">
        <v>1038</v>
      </c>
      <c r="H143" s="7" t="s">
        <v>669</v>
      </c>
      <c r="I143" s="7" t="s">
        <v>668</v>
      </c>
      <c r="J143" s="29" t="s">
        <v>87</v>
      </c>
      <c r="K143" s="13">
        <v>100</v>
      </c>
      <c r="L143" s="13"/>
      <c r="M143" s="13">
        <v>252000</v>
      </c>
      <c r="N143" s="22" t="s">
        <v>616</v>
      </c>
      <c r="O143" s="13" t="s">
        <v>946</v>
      </c>
      <c r="P143" s="59" t="s">
        <v>947</v>
      </c>
      <c r="Q143" s="27">
        <v>100</v>
      </c>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row>
    <row r="144" spans="1:84" s="41" customFormat="1" ht="27" customHeight="1" x14ac:dyDescent="0.25">
      <c r="A144" s="2" t="str">
        <f>IF(L144="","",COUNTA($L$8:$L144))</f>
        <v/>
      </c>
      <c r="B144" s="24" t="s">
        <v>495</v>
      </c>
      <c r="C144" s="24"/>
      <c r="D144" s="52"/>
      <c r="E144" s="38" t="s">
        <v>182</v>
      </c>
      <c r="F144" s="8"/>
      <c r="G144" s="7"/>
      <c r="H144" s="7"/>
      <c r="I144" s="7"/>
      <c r="J144" s="55" t="s">
        <v>88</v>
      </c>
      <c r="K144" s="59"/>
      <c r="L144" s="13"/>
      <c r="M144" s="13"/>
      <c r="N144" s="22" t="s">
        <v>616</v>
      </c>
      <c r="O144" s="13"/>
      <c r="P144" s="59"/>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44"/>
      <c r="BD144" s="27"/>
      <c r="BE144" s="27"/>
      <c r="BF144" s="44"/>
      <c r="BG144" s="44"/>
      <c r="BH144" s="27"/>
      <c r="BI144" s="27"/>
      <c r="BJ144" s="27"/>
      <c r="BK144" s="27"/>
      <c r="BL144" s="27"/>
      <c r="BM144" s="44"/>
      <c r="BN144" s="44"/>
      <c r="BO144" s="44"/>
      <c r="BP144" s="27"/>
      <c r="BQ144" s="44"/>
      <c r="BR144" s="44"/>
      <c r="BS144" s="27"/>
      <c r="BT144" s="44"/>
      <c r="BU144" s="44"/>
      <c r="BV144" s="27"/>
      <c r="BW144" s="27"/>
      <c r="BX144" s="44"/>
      <c r="BY144" s="44"/>
      <c r="BZ144" s="27"/>
      <c r="CA144" s="44"/>
      <c r="CB144" s="44"/>
      <c r="CC144" s="27"/>
      <c r="CD144" s="27"/>
      <c r="CE144" s="44"/>
      <c r="CF144" s="27"/>
    </row>
    <row r="145" spans="1:84" ht="27" customHeight="1" x14ac:dyDescent="0.25">
      <c r="A145" s="2">
        <f>IF(L145="","",COUNTA($L$8:$L145))</f>
        <v>32</v>
      </c>
      <c r="B145" s="24" t="s">
        <v>496</v>
      </c>
      <c r="C145" s="24" t="s">
        <v>535</v>
      </c>
      <c r="D145" s="7" t="s">
        <v>35</v>
      </c>
      <c r="E145" s="8" t="s">
        <v>183</v>
      </c>
      <c r="F145" s="8" t="s">
        <v>183</v>
      </c>
      <c r="G145" s="7" t="s">
        <v>1039</v>
      </c>
      <c r="H145" s="7" t="s">
        <v>667</v>
      </c>
      <c r="I145" s="7" t="s">
        <v>668</v>
      </c>
      <c r="J145" s="29" t="s">
        <v>87</v>
      </c>
      <c r="K145" s="59"/>
      <c r="L145" s="39">
        <v>4</v>
      </c>
      <c r="M145" s="13">
        <v>3625000</v>
      </c>
      <c r="N145" s="22" t="s">
        <v>616</v>
      </c>
      <c r="O145" s="13"/>
      <c r="P145" s="59" t="s">
        <v>886</v>
      </c>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row>
    <row r="146" spans="1:84" ht="27" customHeight="1" x14ac:dyDescent="0.25">
      <c r="A146" s="2" t="str">
        <f>IF(L146="","",COUNTA($L$8:$L146))</f>
        <v/>
      </c>
      <c r="B146" s="24" t="s">
        <v>497</v>
      </c>
      <c r="C146" s="24"/>
      <c r="D146" s="7"/>
      <c r="E146" s="8" t="s">
        <v>307</v>
      </c>
      <c r="F146" s="8"/>
      <c r="G146" s="7" t="s">
        <v>1039</v>
      </c>
      <c r="H146" s="7" t="s">
        <v>667</v>
      </c>
      <c r="I146" s="7" t="s">
        <v>668</v>
      </c>
      <c r="J146" s="29" t="s">
        <v>87</v>
      </c>
      <c r="K146" s="13">
        <v>1</v>
      </c>
      <c r="L146" s="13"/>
      <c r="M146" s="13">
        <v>3625000</v>
      </c>
      <c r="N146" s="22" t="s">
        <v>616</v>
      </c>
      <c r="O146" s="13" t="s">
        <v>948</v>
      </c>
      <c r="P146" s="59" t="s">
        <v>886</v>
      </c>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v>1</v>
      </c>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row>
    <row r="147" spans="1:84" ht="27" customHeight="1" x14ac:dyDescent="0.25">
      <c r="A147" s="2" t="str">
        <f>IF(L147="","",COUNTA($L$8:$L147))</f>
        <v/>
      </c>
      <c r="B147" s="24" t="s">
        <v>498</v>
      </c>
      <c r="C147" s="24"/>
      <c r="D147" s="7"/>
      <c r="E147" s="8" t="s">
        <v>308</v>
      </c>
      <c r="F147" s="8"/>
      <c r="G147" s="7" t="s">
        <v>1039</v>
      </c>
      <c r="H147" s="7" t="s">
        <v>667</v>
      </c>
      <c r="I147" s="7" t="s">
        <v>668</v>
      </c>
      <c r="J147" s="29" t="s">
        <v>87</v>
      </c>
      <c r="K147" s="13">
        <v>1</v>
      </c>
      <c r="L147" s="13"/>
      <c r="M147" s="13">
        <v>3625000</v>
      </c>
      <c r="N147" s="22" t="s">
        <v>616</v>
      </c>
      <c r="O147" s="13" t="s">
        <v>949</v>
      </c>
      <c r="P147" s="59" t="s">
        <v>886</v>
      </c>
      <c r="Q147" s="27"/>
      <c r="R147" s="27"/>
      <c r="S147" s="27"/>
      <c r="T147" s="27"/>
      <c r="U147" s="27"/>
      <c r="V147" s="27"/>
      <c r="W147" s="27"/>
      <c r="X147" s="27"/>
      <c r="Y147" s="27"/>
      <c r="Z147" s="27"/>
      <c r="AA147" s="27"/>
      <c r="AB147" s="27"/>
      <c r="AC147" s="27"/>
      <c r="AD147" s="27"/>
      <c r="AE147" s="27"/>
      <c r="AF147" s="27"/>
      <c r="AG147" s="27">
        <v>1</v>
      </c>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row>
    <row r="148" spans="1:84" ht="27" customHeight="1" x14ac:dyDescent="0.25">
      <c r="A148" s="2" t="str">
        <f>IF(L148="","",COUNTA($L$8:$L148))</f>
        <v/>
      </c>
      <c r="B148" s="24" t="s">
        <v>499</v>
      </c>
      <c r="C148" s="24"/>
      <c r="D148" s="7"/>
      <c r="E148" s="8" t="s">
        <v>309</v>
      </c>
      <c r="F148" s="8"/>
      <c r="G148" s="7" t="s">
        <v>1039</v>
      </c>
      <c r="H148" s="7" t="s">
        <v>667</v>
      </c>
      <c r="I148" s="7" t="s">
        <v>668</v>
      </c>
      <c r="J148" s="29" t="s">
        <v>87</v>
      </c>
      <c r="K148" s="13">
        <v>1</v>
      </c>
      <c r="L148" s="13"/>
      <c r="M148" s="13">
        <v>3625000</v>
      </c>
      <c r="N148" s="22" t="s">
        <v>616</v>
      </c>
      <c r="O148" s="13" t="s">
        <v>950</v>
      </c>
      <c r="P148" s="59" t="s">
        <v>886</v>
      </c>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v>1</v>
      </c>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row>
    <row r="149" spans="1:84" ht="27" customHeight="1" x14ac:dyDescent="0.25">
      <c r="A149" s="2" t="str">
        <f>IF(L149="","",COUNTA($L$8:$L149))</f>
        <v/>
      </c>
      <c r="B149" s="24" t="s">
        <v>500</v>
      </c>
      <c r="C149" s="24"/>
      <c r="D149" s="7"/>
      <c r="E149" s="8" t="s">
        <v>310</v>
      </c>
      <c r="F149" s="8"/>
      <c r="G149" s="7" t="s">
        <v>1039</v>
      </c>
      <c r="H149" s="7" t="s">
        <v>667</v>
      </c>
      <c r="I149" s="7" t="s">
        <v>668</v>
      </c>
      <c r="J149" s="29" t="s">
        <v>87</v>
      </c>
      <c r="K149" s="13">
        <v>1</v>
      </c>
      <c r="L149" s="13"/>
      <c r="M149" s="13">
        <v>3625000</v>
      </c>
      <c r="N149" s="22" t="s">
        <v>616</v>
      </c>
      <c r="O149" s="13" t="s">
        <v>951</v>
      </c>
      <c r="P149" s="59" t="s">
        <v>886</v>
      </c>
      <c r="Q149" s="27"/>
      <c r="R149" s="27"/>
      <c r="S149" s="27"/>
      <c r="T149" s="27"/>
      <c r="U149" s="27"/>
      <c r="V149" s="27"/>
      <c r="W149" s="27"/>
      <c r="X149" s="27"/>
      <c r="Y149" s="27"/>
      <c r="Z149" s="27"/>
      <c r="AA149" s="27"/>
      <c r="AB149" s="27"/>
      <c r="AC149" s="27"/>
      <c r="AD149" s="27"/>
      <c r="AE149" s="27"/>
      <c r="AF149" s="27"/>
      <c r="AG149" s="27">
        <v>1</v>
      </c>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row>
    <row r="150" spans="1:84" ht="27" customHeight="1" x14ac:dyDescent="0.25">
      <c r="A150" s="2">
        <f>IF(L150="","",COUNTA($L$8:$L150))</f>
        <v>33</v>
      </c>
      <c r="B150" s="24" t="s">
        <v>501</v>
      </c>
      <c r="C150" s="24" t="s">
        <v>536</v>
      </c>
      <c r="D150" s="7" t="s">
        <v>35</v>
      </c>
      <c r="E150" s="8" t="s">
        <v>170</v>
      </c>
      <c r="F150" s="8" t="s">
        <v>170</v>
      </c>
      <c r="G150" s="7" t="s">
        <v>1040</v>
      </c>
      <c r="H150" s="7" t="s">
        <v>669</v>
      </c>
      <c r="I150" s="7" t="s">
        <v>668</v>
      </c>
      <c r="J150" s="29" t="s">
        <v>87</v>
      </c>
      <c r="K150" s="59"/>
      <c r="L150" s="39">
        <v>20</v>
      </c>
      <c r="M150" s="13">
        <v>252000</v>
      </c>
      <c r="N150" s="22" t="s">
        <v>616</v>
      </c>
      <c r="O150" s="13"/>
      <c r="P150" s="59"/>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row>
    <row r="151" spans="1:84" ht="27" customHeight="1" x14ac:dyDescent="0.25">
      <c r="A151" s="2" t="str">
        <f>IF(L151="","",COUNTA($L$8:$L151))</f>
        <v/>
      </c>
      <c r="B151" s="24" t="s">
        <v>502</v>
      </c>
      <c r="C151" s="24"/>
      <c r="D151" s="7"/>
      <c r="E151" s="8" t="s">
        <v>292</v>
      </c>
      <c r="F151" s="8" t="s">
        <v>170</v>
      </c>
      <c r="G151" s="7" t="s">
        <v>1040</v>
      </c>
      <c r="H151" s="7" t="s">
        <v>669</v>
      </c>
      <c r="I151" s="7" t="s">
        <v>668</v>
      </c>
      <c r="J151" s="29" t="s">
        <v>87</v>
      </c>
      <c r="K151" s="13">
        <v>10</v>
      </c>
      <c r="L151" s="13"/>
      <c r="M151" s="13">
        <v>252000</v>
      </c>
      <c r="N151" s="22" t="s">
        <v>616</v>
      </c>
      <c r="O151" s="13" t="s">
        <v>952</v>
      </c>
      <c r="P151" s="59" t="s">
        <v>909</v>
      </c>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v>10</v>
      </c>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row>
    <row r="152" spans="1:84" ht="27" customHeight="1" x14ac:dyDescent="0.25">
      <c r="A152" s="2" t="str">
        <f>IF(L152="","",COUNTA($L$8:$L152))</f>
        <v/>
      </c>
      <c r="B152" s="24" t="s">
        <v>503</v>
      </c>
      <c r="C152" s="24"/>
      <c r="D152" s="7"/>
      <c r="E152" s="8" t="s">
        <v>293</v>
      </c>
      <c r="F152" s="8" t="s">
        <v>170</v>
      </c>
      <c r="G152" s="7" t="s">
        <v>1040</v>
      </c>
      <c r="H152" s="7" t="s">
        <v>669</v>
      </c>
      <c r="I152" s="7" t="s">
        <v>668</v>
      </c>
      <c r="J152" s="29" t="s">
        <v>87</v>
      </c>
      <c r="K152" s="13">
        <v>10</v>
      </c>
      <c r="L152" s="13"/>
      <c r="M152" s="13">
        <v>252000</v>
      </c>
      <c r="N152" s="22" t="s">
        <v>616</v>
      </c>
      <c r="O152" s="13" t="s">
        <v>922</v>
      </c>
      <c r="P152" s="59" t="s">
        <v>911</v>
      </c>
      <c r="Q152" s="27"/>
      <c r="R152" s="27"/>
      <c r="S152" s="27"/>
      <c r="T152" s="27"/>
      <c r="U152" s="27"/>
      <c r="V152" s="27"/>
      <c r="W152" s="27"/>
      <c r="X152" s="27"/>
      <c r="Y152" s="27"/>
      <c r="Z152" s="27"/>
      <c r="AA152" s="27"/>
      <c r="AB152" s="27"/>
      <c r="AC152" s="27"/>
      <c r="AD152" s="27"/>
      <c r="AE152" s="27"/>
      <c r="AF152" s="27"/>
      <c r="AG152" s="27">
        <v>10</v>
      </c>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row>
    <row r="153" spans="1:84" s="41" customFormat="1" ht="27" customHeight="1" x14ac:dyDescent="0.25">
      <c r="A153" s="2" t="str">
        <f>IF(L153="","",COUNTA($L$8:$L153))</f>
        <v/>
      </c>
      <c r="B153" s="24" t="s">
        <v>504</v>
      </c>
      <c r="C153" s="24"/>
      <c r="D153" s="55"/>
      <c r="E153" s="38" t="s">
        <v>184</v>
      </c>
      <c r="F153" s="8"/>
      <c r="G153" s="7"/>
      <c r="H153" s="7"/>
      <c r="I153" s="7"/>
      <c r="J153" s="55" t="s">
        <v>92</v>
      </c>
      <c r="K153" s="59"/>
      <c r="L153" s="13"/>
      <c r="M153" s="13"/>
      <c r="N153" s="22" t="s">
        <v>616</v>
      </c>
      <c r="O153" s="13"/>
      <c r="P153" s="59"/>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44"/>
      <c r="BD153" s="27"/>
      <c r="BE153" s="27"/>
      <c r="BF153" s="44"/>
      <c r="BG153" s="44"/>
      <c r="BH153" s="27"/>
      <c r="BI153" s="27"/>
      <c r="BJ153" s="27"/>
      <c r="BK153" s="27"/>
      <c r="BL153" s="27"/>
      <c r="BM153" s="44"/>
      <c r="BN153" s="44"/>
      <c r="BO153" s="44"/>
      <c r="BP153" s="27"/>
      <c r="BQ153" s="44"/>
      <c r="BR153" s="44"/>
      <c r="BS153" s="27"/>
      <c r="BT153" s="44"/>
      <c r="BU153" s="44"/>
      <c r="BV153" s="27"/>
      <c r="BW153" s="27"/>
      <c r="BX153" s="44"/>
      <c r="BY153" s="44"/>
      <c r="BZ153" s="27"/>
      <c r="CA153" s="44"/>
      <c r="CB153" s="44"/>
      <c r="CC153" s="27"/>
      <c r="CD153" s="27"/>
      <c r="CE153" s="44"/>
      <c r="CF153" s="27"/>
    </row>
    <row r="154" spans="1:84" ht="27" customHeight="1" x14ac:dyDescent="0.25">
      <c r="A154" s="2">
        <f>IF(L154="","",COUNTA($L$8:$L154))</f>
        <v>34</v>
      </c>
      <c r="B154" s="24" t="s">
        <v>505</v>
      </c>
      <c r="C154" s="24" t="s">
        <v>537</v>
      </c>
      <c r="D154" s="29" t="s">
        <v>35</v>
      </c>
      <c r="E154" s="8" t="s">
        <v>71</v>
      </c>
      <c r="F154" s="8" t="s">
        <v>71</v>
      </c>
      <c r="G154" s="7" t="s">
        <v>1041</v>
      </c>
      <c r="H154" s="7" t="s">
        <v>667</v>
      </c>
      <c r="I154" s="7" t="s">
        <v>668</v>
      </c>
      <c r="J154" s="29" t="s">
        <v>87</v>
      </c>
      <c r="K154" s="59"/>
      <c r="L154" s="39">
        <v>20</v>
      </c>
      <c r="M154" s="13">
        <v>2985000</v>
      </c>
      <c r="N154" s="22" t="s">
        <v>616</v>
      </c>
      <c r="O154" s="13"/>
      <c r="P154" s="59" t="s">
        <v>886</v>
      </c>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row>
    <row r="155" spans="1:84" ht="27" customHeight="1" x14ac:dyDescent="0.25">
      <c r="A155" s="2" t="str">
        <f>IF(L155="","",COUNTA($L$8:$L155))</f>
        <v/>
      </c>
      <c r="B155" s="24" t="s">
        <v>506</v>
      </c>
      <c r="C155" s="24"/>
      <c r="D155" s="29"/>
      <c r="E155" s="8" t="s">
        <v>207</v>
      </c>
      <c r="F155" s="8" t="s">
        <v>71</v>
      </c>
      <c r="G155" s="7" t="s">
        <v>1041</v>
      </c>
      <c r="H155" s="7" t="s">
        <v>667</v>
      </c>
      <c r="I155" s="7" t="s">
        <v>668</v>
      </c>
      <c r="J155" s="29" t="s">
        <v>87</v>
      </c>
      <c r="K155" s="13">
        <v>10</v>
      </c>
      <c r="L155" s="13"/>
      <c r="M155" s="13">
        <v>2985000</v>
      </c>
      <c r="N155" s="22" t="s">
        <v>616</v>
      </c>
      <c r="O155" s="13" t="s">
        <v>953</v>
      </c>
      <c r="P155" s="59" t="s">
        <v>886</v>
      </c>
      <c r="Q155" s="27">
        <v>10</v>
      </c>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row>
    <row r="156" spans="1:84" ht="27" customHeight="1" x14ac:dyDescent="0.25">
      <c r="A156" s="2" t="str">
        <f>IF(L156="","",COUNTA($L$8:$L156))</f>
        <v/>
      </c>
      <c r="B156" s="24" t="s">
        <v>507</v>
      </c>
      <c r="C156" s="24"/>
      <c r="D156" s="29"/>
      <c r="E156" s="8" t="s">
        <v>208</v>
      </c>
      <c r="F156" s="8" t="s">
        <v>71</v>
      </c>
      <c r="G156" s="7" t="s">
        <v>1041</v>
      </c>
      <c r="H156" s="7" t="s">
        <v>667</v>
      </c>
      <c r="I156" s="7" t="s">
        <v>668</v>
      </c>
      <c r="J156" s="29" t="s">
        <v>87</v>
      </c>
      <c r="K156" s="13">
        <v>10</v>
      </c>
      <c r="L156" s="13"/>
      <c r="M156" s="13">
        <v>2985000</v>
      </c>
      <c r="N156" s="22" t="s">
        <v>616</v>
      </c>
      <c r="O156" s="13" t="s">
        <v>954</v>
      </c>
      <c r="P156" s="59" t="s">
        <v>886</v>
      </c>
      <c r="Q156" s="27">
        <v>10</v>
      </c>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row>
    <row r="157" spans="1:84" ht="27" customHeight="1" x14ac:dyDescent="0.25">
      <c r="A157" s="2">
        <f>IF(L157="","",COUNTA($L$8:$L157))</f>
        <v>35</v>
      </c>
      <c r="B157" s="24" t="s">
        <v>508</v>
      </c>
      <c r="C157" s="24" t="s">
        <v>538</v>
      </c>
      <c r="D157" s="29" t="s">
        <v>35</v>
      </c>
      <c r="E157" s="8" t="s">
        <v>410</v>
      </c>
      <c r="F157" s="8" t="s">
        <v>410</v>
      </c>
      <c r="G157" s="7" t="s">
        <v>1042</v>
      </c>
      <c r="H157" s="7" t="s">
        <v>669</v>
      </c>
      <c r="I157" s="7" t="s">
        <v>668</v>
      </c>
      <c r="J157" s="29" t="s">
        <v>87</v>
      </c>
      <c r="K157" s="59"/>
      <c r="L157" s="39">
        <v>140</v>
      </c>
      <c r="M157" s="13">
        <v>252000</v>
      </c>
      <c r="N157" s="22" t="s">
        <v>616</v>
      </c>
      <c r="O157" s="13"/>
      <c r="P157" s="59"/>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row>
    <row r="158" spans="1:84" ht="27" customHeight="1" x14ac:dyDescent="0.25">
      <c r="A158" s="2" t="str">
        <f>IF(L158="","",COUNTA($L$8:$L158))</f>
        <v/>
      </c>
      <c r="B158" s="24" t="s">
        <v>509</v>
      </c>
      <c r="C158" s="24"/>
      <c r="D158" s="29"/>
      <c r="E158" s="8" t="s">
        <v>204</v>
      </c>
      <c r="F158" s="8" t="s">
        <v>410</v>
      </c>
      <c r="G158" s="7" t="s">
        <v>1042</v>
      </c>
      <c r="H158" s="7" t="s">
        <v>669</v>
      </c>
      <c r="I158" s="7" t="s">
        <v>668</v>
      </c>
      <c r="J158" s="29" t="s">
        <v>87</v>
      </c>
      <c r="K158" s="13">
        <v>40</v>
      </c>
      <c r="L158" s="13"/>
      <c r="M158" s="13">
        <v>252000</v>
      </c>
      <c r="N158" s="22" t="s">
        <v>616</v>
      </c>
      <c r="O158" s="13" t="s">
        <v>898</v>
      </c>
      <c r="P158" s="59" t="s">
        <v>899</v>
      </c>
      <c r="Q158" s="27">
        <v>40</v>
      </c>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row>
    <row r="159" spans="1:84" ht="27" customHeight="1" x14ac:dyDescent="0.25">
      <c r="A159" s="2" t="str">
        <f>IF(L159="","",COUNTA($L$8:$L159))</f>
        <v/>
      </c>
      <c r="B159" s="24" t="s">
        <v>510</v>
      </c>
      <c r="C159" s="24"/>
      <c r="D159" s="29"/>
      <c r="E159" s="8" t="s">
        <v>205</v>
      </c>
      <c r="F159" s="8" t="s">
        <v>410</v>
      </c>
      <c r="G159" s="7" t="s">
        <v>1042</v>
      </c>
      <c r="H159" s="7" t="s">
        <v>669</v>
      </c>
      <c r="I159" s="7" t="s">
        <v>668</v>
      </c>
      <c r="J159" s="29" t="s">
        <v>87</v>
      </c>
      <c r="K159" s="13">
        <v>50</v>
      </c>
      <c r="L159" s="13"/>
      <c r="M159" s="13">
        <v>252000</v>
      </c>
      <c r="N159" s="22" t="s">
        <v>616</v>
      </c>
      <c r="O159" s="13" t="s">
        <v>900</v>
      </c>
      <c r="P159" s="59" t="s">
        <v>901</v>
      </c>
      <c r="Q159" s="27">
        <v>50</v>
      </c>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row>
    <row r="160" spans="1:84" ht="27" customHeight="1" x14ac:dyDescent="0.25">
      <c r="A160" s="2" t="str">
        <f>IF(L160="","",COUNTA($L$8:$L160))</f>
        <v/>
      </c>
      <c r="B160" s="24" t="s">
        <v>511</v>
      </c>
      <c r="C160" s="24"/>
      <c r="D160" s="29"/>
      <c r="E160" s="8" t="s">
        <v>206</v>
      </c>
      <c r="F160" s="8" t="s">
        <v>410</v>
      </c>
      <c r="G160" s="7" t="s">
        <v>1042</v>
      </c>
      <c r="H160" s="7" t="s">
        <v>669</v>
      </c>
      <c r="I160" s="7" t="s">
        <v>668</v>
      </c>
      <c r="J160" s="29" t="s">
        <v>87</v>
      </c>
      <c r="K160" s="13">
        <v>50</v>
      </c>
      <c r="L160" s="13"/>
      <c r="M160" s="13">
        <v>252000</v>
      </c>
      <c r="N160" s="22" t="s">
        <v>616</v>
      </c>
      <c r="O160" s="13" t="s">
        <v>902</v>
      </c>
      <c r="P160" s="59" t="s">
        <v>903</v>
      </c>
      <c r="Q160" s="27">
        <v>50</v>
      </c>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row>
    <row r="161" spans="1:84" ht="27" customHeight="1" x14ac:dyDescent="0.25">
      <c r="A161" s="2">
        <f>IF(L161="","",COUNTA($L$8:$L161))</f>
        <v>36</v>
      </c>
      <c r="B161" s="24" t="s">
        <v>559</v>
      </c>
      <c r="C161" s="24" t="s">
        <v>542</v>
      </c>
      <c r="D161" s="29" t="s">
        <v>35</v>
      </c>
      <c r="E161" s="8" t="s">
        <v>185</v>
      </c>
      <c r="F161" s="8" t="s">
        <v>185</v>
      </c>
      <c r="G161" s="7" t="s">
        <v>1021</v>
      </c>
      <c r="H161" s="7" t="s">
        <v>669</v>
      </c>
      <c r="I161" s="7" t="s">
        <v>668</v>
      </c>
      <c r="J161" s="29" t="s">
        <v>87</v>
      </c>
      <c r="K161" s="13">
        <v>439</v>
      </c>
      <c r="L161" s="39">
        <v>439</v>
      </c>
      <c r="M161" s="13">
        <v>43250</v>
      </c>
      <c r="N161" s="22" t="s">
        <v>616</v>
      </c>
      <c r="O161" s="13" t="s">
        <v>955</v>
      </c>
      <c r="P161" s="59" t="s">
        <v>956</v>
      </c>
      <c r="Q161" s="27"/>
      <c r="R161" s="27"/>
      <c r="S161" s="27"/>
      <c r="T161" s="27"/>
      <c r="U161" s="27"/>
      <c r="V161" s="27"/>
      <c r="W161" s="27"/>
      <c r="X161" s="27"/>
      <c r="Y161" s="27"/>
      <c r="Z161" s="27"/>
      <c r="AA161" s="27"/>
      <c r="AB161" s="27"/>
      <c r="AC161" s="27"/>
      <c r="AD161" s="27"/>
      <c r="AE161" s="27">
        <v>80</v>
      </c>
      <c r="AF161" s="27"/>
      <c r="AG161" s="27">
        <v>30</v>
      </c>
      <c r="AH161" s="27"/>
      <c r="AI161" s="27"/>
      <c r="AJ161" s="27"/>
      <c r="AK161" s="27">
        <v>11</v>
      </c>
      <c r="AL161" s="27"/>
      <c r="AM161" s="27">
        <v>39</v>
      </c>
      <c r="AN161" s="27">
        <v>20</v>
      </c>
      <c r="AO161" s="27"/>
      <c r="AP161" s="27">
        <v>100</v>
      </c>
      <c r="AQ161" s="27"/>
      <c r="AR161" s="27"/>
      <c r="AS161" s="27"/>
      <c r="AT161" s="27">
        <v>50</v>
      </c>
      <c r="AU161" s="27"/>
      <c r="AV161" s="27">
        <v>100</v>
      </c>
      <c r="AW161" s="27"/>
      <c r="AX161" s="27"/>
      <c r="AY161" s="27"/>
      <c r="AZ161" s="27">
        <v>4</v>
      </c>
      <c r="BA161" s="27">
        <v>5</v>
      </c>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row>
    <row r="162" spans="1:84" ht="27" customHeight="1" x14ac:dyDescent="0.25">
      <c r="A162" s="2" t="str">
        <f>IF(L162="","",COUNTA($L$8:$L162))</f>
        <v/>
      </c>
      <c r="B162" s="24"/>
      <c r="C162" s="24"/>
      <c r="D162" s="29"/>
      <c r="E162" s="38" t="s">
        <v>82</v>
      </c>
      <c r="F162" s="8"/>
      <c r="G162" s="7"/>
      <c r="H162" s="7"/>
      <c r="I162" s="7"/>
      <c r="J162" s="29"/>
      <c r="K162" s="59"/>
      <c r="L162" s="13"/>
      <c r="M162" s="13"/>
      <c r="N162" s="22"/>
      <c r="O162" s="13"/>
      <c r="P162" s="59"/>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row>
    <row r="163" spans="1:84" ht="27" customHeight="1" x14ac:dyDescent="0.25">
      <c r="A163" s="2">
        <f>IF(L163="","",COUNTA($L$8:$L163))</f>
        <v>37</v>
      </c>
      <c r="B163" s="24" t="s">
        <v>515</v>
      </c>
      <c r="C163" s="24" t="s">
        <v>539</v>
      </c>
      <c r="D163" s="29" t="s">
        <v>151</v>
      </c>
      <c r="E163" s="8" t="s">
        <v>186</v>
      </c>
      <c r="F163" s="8" t="s">
        <v>709</v>
      </c>
      <c r="G163" s="7" t="s">
        <v>1022</v>
      </c>
      <c r="H163" s="7" t="s">
        <v>660</v>
      </c>
      <c r="I163" s="7" t="s">
        <v>664</v>
      </c>
      <c r="J163" s="29" t="s">
        <v>87</v>
      </c>
      <c r="K163" s="13">
        <v>47016</v>
      </c>
      <c r="L163" s="39">
        <v>47016</v>
      </c>
      <c r="M163" s="13">
        <v>17000</v>
      </c>
      <c r="N163" s="22" t="s">
        <v>648</v>
      </c>
      <c r="O163" s="13" t="s">
        <v>957</v>
      </c>
      <c r="P163" s="59">
        <v>0</v>
      </c>
      <c r="Q163" s="27">
        <v>10000</v>
      </c>
      <c r="R163" s="27"/>
      <c r="S163" s="27"/>
      <c r="T163" s="27">
        <v>1200</v>
      </c>
      <c r="U163" s="27">
        <v>360</v>
      </c>
      <c r="V163" s="27"/>
      <c r="W163" s="27">
        <v>30680</v>
      </c>
      <c r="X163" s="27"/>
      <c r="Y163" s="27"/>
      <c r="Z163" s="27"/>
      <c r="AA163" s="27">
        <v>2500</v>
      </c>
      <c r="AB163" s="27">
        <v>160</v>
      </c>
      <c r="AC163" s="27">
        <v>20</v>
      </c>
      <c r="AD163" s="27"/>
      <c r="AE163" s="27">
        <v>40</v>
      </c>
      <c r="AF163" s="27">
        <v>30</v>
      </c>
      <c r="AG163" s="27"/>
      <c r="AH163" s="27">
        <v>60</v>
      </c>
      <c r="AI163" s="27">
        <v>80</v>
      </c>
      <c r="AJ163" s="27"/>
      <c r="AK163" s="27"/>
      <c r="AL163" s="27"/>
      <c r="AM163" s="27"/>
      <c r="AN163" s="27"/>
      <c r="AO163" s="27"/>
      <c r="AP163" s="27"/>
      <c r="AQ163" s="27">
        <v>20</v>
      </c>
      <c r="AR163" s="27">
        <v>20</v>
      </c>
      <c r="AS163" s="27"/>
      <c r="AT163" s="27"/>
      <c r="AU163" s="27"/>
      <c r="AV163" s="27">
        <v>1600</v>
      </c>
      <c r="AW163" s="27">
        <v>26</v>
      </c>
      <c r="AX163" s="27"/>
      <c r="AY163" s="27">
        <v>200</v>
      </c>
      <c r="AZ163" s="27"/>
      <c r="BA163" s="27">
        <v>20</v>
      </c>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row>
    <row r="164" spans="1:84" ht="27" customHeight="1" x14ac:dyDescent="0.25">
      <c r="A164" s="2">
        <f>IF(L164="","",COUNTA($L$8:$L164))</f>
        <v>38</v>
      </c>
      <c r="B164" s="24" t="s">
        <v>516</v>
      </c>
      <c r="C164" s="24" t="s">
        <v>518</v>
      </c>
      <c r="D164" s="29" t="s">
        <v>107</v>
      </c>
      <c r="E164" s="8" t="s">
        <v>188</v>
      </c>
      <c r="F164" s="8" t="s">
        <v>670</v>
      </c>
      <c r="G164" s="7" t="s">
        <v>1023</v>
      </c>
      <c r="H164" s="7" t="s">
        <v>660</v>
      </c>
      <c r="I164" s="7" t="s">
        <v>664</v>
      </c>
      <c r="J164" s="29" t="s">
        <v>87</v>
      </c>
      <c r="K164" s="13">
        <v>13312</v>
      </c>
      <c r="L164" s="13">
        <v>13312</v>
      </c>
      <c r="M164" s="13">
        <v>9200</v>
      </c>
      <c r="N164" s="22" t="s">
        <v>648</v>
      </c>
      <c r="O164" s="13" t="s">
        <v>958</v>
      </c>
      <c r="P164" s="59">
        <v>0</v>
      </c>
      <c r="Q164" s="27">
        <v>1500</v>
      </c>
      <c r="R164" s="27"/>
      <c r="S164" s="27"/>
      <c r="T164" s="27">
        <v>240</v>
      </c>
      <c r="U164" s="27">
        <v>1000</v>
      </c>
      <c r="V164" s="27"/>
      <c r="W164" s="27"/>
      <c r="X164" s="27">
        <v>300</v>
      </c>
      <c r="Y164" s="27">
        <v>60</v>
      </c>
      <c r="Z164" s="27">
        <v>40</v>
      </c>
      <c r="AA164" s="27">
        <v>1500</v>
      </c>
      <c r="AB164" s="27">
        <v>1300</v>
      </c>
      <c r="AC164" s="27">
        <v>500</v>
      </c>
      <c r="AD164" s="27"/>
      <c r="AE164" s="27">
        <v>300</v>
      </c>
      <c r="AF164" s="27">
        <v>600</v>
      </c>
      <c r="AG164" s="27">
        <v>600</v>
      </c>
      <c r="AH164" s="27">
        <v>500</v>
      </c>
      <c r="AI164" s="27">
        <v>100</v>
      </c>
      <c r="AJ164" s="27">
        <v>500</v>
      </c>
      <c r="AK164" s="27">
        <v>25</v>
      </c>
      <c r="AL164" s="27">
        <v>272</v>
      </c>
      <c r="AM164" s="27">
        <v>65</v>
      </c>
      <c r="AN164" s="27">
        <v>100</v>
      </c>
      <c r="AO164" s="27"/>
      <c r="AP164" s="27">
        <v>60</v>
      </c>
      <c r="AQ164" s="27">
        <v>20</v>
      </c>
      <c r="AR164" s="27">
        <v>50</v>
      </c>
      <c r="AS164" s="27">
        <v>150</v>
      </c>
      <c r="AT164" s="27">
        <v>100</v>
      </c>
      <c r="AU164" s="27">
        <v>100</v>
      </c>
      <c r="AV164" s="27">
        <v>50</v>
      </c>
      <c r="AW164" s="27">
        <v>30</v>
      </c>
      <c r="AX164" s="27">
        <v>200</v>
      </c>
      <c r="AY164" s="27">
        <v>200</v>
      </c>
      <c r="AZ164" s="27">
        <v>300</v>
      </c>
      <c r="BA164" s="27">
        <v>2000</v>
      </c>
      <c r="BB164" s="27">
        <v>500</v>
      </c>
      <c r="BC164" s="27"/>
      <c r="BD164" s="27"/>
      <c r="BE164" s="27"/>
      <c r="BF164" s="27"/>
      <c r="BG164" s="27"/>
      <c r="BH164" s="27">
        <v>10</v>
      </c>
      <c r="BI164" s="27"/>
      <c r="BJ164" s="27"/>
      <c r="BK164" s="27"/>
      <c r="BL164" s="27"/>
      <c r="BM164" s="27"/>
      <c r="BN164" s="27"/>
      <c r="BO164" s="27"/>
      <c r="BP164" s="27">
        <v>20</v>
      </c>
      <c r="BQ164" s="27"/>
      <c r="BR164" s="27"/>
      <c r="BS164" s="27"/>
      <c r="BT164" s="27"/>
      <c r="BU164" s="27"/>
      <c r="BV164" s="27"/>
      <c r="BW164" s="27"/>
      <c r="BX164" s="27"/>
      <c r="BY164" s="27"/>
      <c r="BZ164" s="27">
        <v>10</v>
      </c>
      <c r="CA164" s="27"/>
      <c r="CB164" s="27"/>
      <c r="CC164" s="27"/>
      <c r="CD164" s="27">
        <v>10</v>
      </c>
      <c r="CE164" s="27"/>
      <c r="CF164" s="27"/>
    </row>
    <row r="165" spans="1:84" ht="27" customHeight="1" x14ac:dyDescent="0.25">
      <c r="A165" s="2">
        <f>IF(L165="","",COUNTA($L$8:$L165))</f>
        <v>39</v>
      </c>
      <c r="B165" s="24" t="s">
        <v>149</v>
      </c>
      <c r="C165" s="24" t="s">
        <v>540</v>
      </c>
      <c r="D165" s="29" t="s">
        <v>152</v>
      </c>
      <c r="E165" s="8" t="s">
        <v>189</v>
      </c>
      <c r="F165" s="8" t="s">
        <v>710</v>
      </c>
      <c r="G165" s="7" t="s">
        <v>1024</v>
      </c>
      <c r="H165" s="7" t="s">
        <v>711</v>
      </c>
      <c r="I165" s="7" t="s">
        <v>712</v>
      </c>
      <c r="J165" s="29" t="s">
        <v>87</v>
      </c>
      <c r="K165" s="13">
        <v>1138135</v>
      </c>
      <c r="L165" s="13">
        <v>1138135</v>
      </c>
      <c r="M165" s="13">
        <v>38</v>
      </c>
      <c r="N165" s="22" t="s">
        <v>616</v>
      </c>
      <c r="O165" s="13" t="s">
        <v>959</v>
      </c>
      <c r="P165" s="59" t="s">
        <v>960</v>
      </c>
      <c r="Q165" s="27">
        <v>250000</v>
      </c>
      <c r="R165" s="27">
        <v>3000</v>
      </c>
      <c r="S165" s="27">
        <v>13000</v>
      </c>
      <c r="T165" s="27">
        <v>12000</v>
      </c>
      <c r="U165" s="27">
        <v>180000</v>
      </c>
      <c r="V165" s="27">
        <v>8000</v>
      </c>
      <c r="W165" s="27">
        <v>11700</v>
      </c>
      <c r="X165" s="27">
        <v>150000</v>
      </c>
      <c r="Y165" s="27">
        <v>20000</v>
      </c>
      <c r="Z165" s="27">
        <v>3000</v>
      </c>
      <c r="AA165" s="27">
        <v>20000</v>
      </c>
      <c r="AB165" s="27">
        <v>18000</v>
      </c>
      <c r="AC165" s="27">
        <v>10000</v>
      </c>
      <c r="AD165" s="27">
        <v>12000</v>
      </c>
      <c r="AE165" s="27">
        <v>5000</v>
      </c>
      <c r="AF165" s="27">
        <v>3000</v>
      </c>
      <c r="AG165" s="27">
        <v>13000</v>
      </c>
      <c r="AH165" s="27">
        <v>10000</v>
      </c>
      <c r="AI165" s="27" t="s">
        <v>375</v>
      </c>
      <c r="AJ165" s="27">
        <v>10000</v>
      </c>
      <c r="AK165" s="27">
        <v>2200</v>
      </c>
      <c r="AL165" s="27">
        <v>7800</v>
      </c>
      <c r="AM165" s="27">
        <v>10400</v>
      </c>
      <c r="AN165" s="27">
        <v>10000</v>
      </c>
      <c r="AO165" s="27">
        <v>10000</v>
      </c>
      <c r="AP165" s="27">
        <v>7000</v>
      </c>
      <c r="AQ165" s="27">
        <v>1000</v>
      </c>
      <c r="AR165" s="27">
        <v>30000</v>
      </c>
      <c r="AS165" s="27">
        <v>15000</v>
      </c>
      <c r="AT165" s="27">
        <v>5000</v>
      </c>
      <c r="AU165" s="27">
        <v>10000</v>
      </c>
      <c r="AV165" s="27">
        <v>10000</v>
      </c>
      <c r="AW165" s="27"/>
      <c r="AX165" s="27">
        <v>20000</v>
      </c>
      <c r="AY165" s="27">
        <v>10000</v>
      </c>
      <c r="AZ165" s="27">
        <v>10000</v>
      </c>
      <c r="BA165" s="27">
        <v>10000</v>
      </c>
      <c r="BB165" s="27">
        <v>6000</v>
      </c>
      <c r="BC165" s="27">
        <v>7000</v>
      </c>
      <c r="BD165" s="27">
        <v>15000</v>
      </c>
      <c r="BE165" s="27">
        <v>2000</v>
      </c>
      <c r="BF165" s="27">
        <v>3000</v>
      </c>
      <c r="BG165" s="27"/>
      <c r="BH165" s="27">
        <v>35</v>
      </c>
      <c r="BI165" s="27">
        <v>1000</v>
      </c>
      <c r="BJ165" s="27">
        <v>9000</v>
      </c>
      <c r="BK165" s="27">
        <v>6000</v>
      </c>
      <c r="BL165" s="27">
        <v>4000</v>
      </c>
      <c r="BM165" s="27">
        <v>5000</v>
      </c>
      <c r="BN165" s="27">
        <v>7000</v>
      </c>
      <c r="BO165" s="27">
        <v>1000</v>
      </c>
      <c r="BP165" s="27">
        <v>2000</v>
      </c>
      <c r="BQ165" s="27">
        <v>8000</v>
      </c>
      <c r="BR165" s="27">
        <v>6000</v>
      </c>
      <c r="BS165" s="27">
        <v>55000</v>
      </c>
      <c r="BT165" s="27">
        <v>6000</v>
      </c>
      <c r="BU165" s="27">
        <v>4000</v>
      </c>
      <c r="BV165" s="27">
        <v>6000</v>
      </c>
      <c r="BW165" s="27"/>
      <c r="BX165" s="27">
        <v>3000</v>
      </c>
      <c r="BY165" s="27">
        <v>9000</v>
      </c>
      <c r="BZ165" s="27">
        <v>10000</v>
      </c>
      <c r="CA165" s="27">
        <v>10000</v>
      </c>
      <c r="CB165" s="27">
        <v>4000</v>
      </c>
      <c r="CC165" s="27">
        <v>3000</v>
      </c>
      <c r="CD165" s="27">
        <v>6000</v>
      </c>
      <c r="CE165" s="27">
        <v>3000</v>
      </c>
      <c r="CF165" s="27">
        <v>17000</v>
      </c>
    </row>
    <row r="166" spans="1:84" ht="27" customHeight="1" x14ac:dyDescent="0.25">
      <c r="A166" s="2">
        <f>IF(L166="","",COUNTA($L$8:$L166))</f>
        <v>40</v>
      </c>
      <c r="B166" s="24" t="s">
        <v>512</v>
      </c>
      <c r="C166" s="24" t="s">
        <v>541</v>
      </c>
      <c r="D166" s="29" t="s">
        <v>152</v>
      </c>
      <c r="E166" s="8" t="s">
        <v>190</v>
      </c>
      <c r="F166" s="8" t="s">
        <v>713</v>
      </c>
      <c r="G166" s="7" t="s">
        <v>1025</v>
      </c>
      <c r="H166" s="7" t="s">
        <v>714</v>
      </c>
      <c r="I166" s="7" t="s">
        <v>712</v>
      </c>
      <c r="J166" s="29" t="s">
        <v>87</v>
      </c>
      <c r="K166" s="13">
        <v>548175</v>
      </c>
      <c r="L166" s="13">
        <v>548175</v>
      </c>
      <c r="M166" s="13">
        <v>88</v>
      </c>
      <c r="N166" s="22" t="s">
        <v>616</v>
      </c>
      <c r="O166" s="13" t="s">
        <v>961</v>
      </c>
      <c r="P166" s="59" t="s">
        <v>962</v>
      </c>
      <c r="Q166" s="27">
        <v>30000</v>
      </c>
      <c r="R166" s="27">
        <v>6000</v>
      </c>
      <c r="S166" s="27">
        <v>3000</v>
      </c>
      <c r="T166" s="27">
        <v>6000</v>
      </c>
      <c r="U166" s="27">
        <v>12000</v>
      </c>
      <c r="V166" s="27">
        <v>3000</v>
      </c>
      <c r="W166" s="27">
        <v>1300</v>
      </c>
      <c r="X166" s="27">
        <v>70000</v>
      </c>
      <c r="Y166" s="27">
        <v>12000</v>
      </c>
      <c r="Z166" s="27">
        <v>1500</v>
      </c>
      <c r="AA166" s="27">
        <v>13000</v>
      </c>
      <c r="AB166" s="27">
        <v>8000</v>
      </c>
      <c r="AC166" s="27">
        <v>10000</v>
      </c>
      <c r="AD166" s="27">
        <v>12000</v>
      </c>
      <c r="AE166" s="27">
        <v>5000</v>
      </c>
      <c r="AF166" s="27">
        <v>3000</v>
      </c>
      <c r="AG166" s="27"/>
      <c r="AH166" s="27">
        <v>6000</v>
      </c>
      <c r="AI166" s="27"/>
      <c r="AJ166" s="27">
        <v>10000</v>
      </c>
      <c r="AK166" s="27">
        <v>6000</v>
      </c>
      <c r="AL166" s="27">
        <v>300</v>
      </c>
      <c r="AM166" s="27">
        <v>26000</v>
      </c>
      <c r="AN166" s="27">
        <v>10000</v>
      </c>
      <c r="AO166" s="27">
        <v>3000</v>
      </c>
      <c r="AP166" s="27">
        <v>7000</v>
      </c>
      <c r="AQ166" s="27">
        <v>1000</v>
      </c>
      <c r="AR166" s="27">
        <v>8000</v>
      </c>
      <c r="AS166" s="27">
        <v>10000</v>
      </c>
      <c r="AT166" s="27">
        <v>2000</v>
      </c>
      <c r="AU166" s="27">
        <v>5000</v>
      </c>
      <c r="AV166" s="27">
        <v>4000</v>
      </c>
      <c r="AW166" s="27"/>
      <c r="AX166" s="27">
        <v>20000</v>
      </c>
      <c r="AY166" s="27">
        <v>30000</v>
      </c>
      <c r="AZ166" s="27">
        <v>3000</v>
      </c>
      <c r="BA166" s="27">
        <v>10000</v>
      </c>
      <c r="BB166" s="27">
        <v>20000</v>
      </c>
      <c r="BC166" s="27">
        <v>7000</v>
      </c>
      <c r="BD166" s="27">
        <v>10000</v>
      </c>
      <c r="BE166" s="27">
        <v>1000</v>
      </c>
      <c r="BF166" s="27">
        <v>2000</v>
      </c>
      <c r="BG166" s="27"/>
      <c r="BH166" s="27">
        <v>75</v>
      </c>
      <c r="BI166" s="27">
        <v>1000</v>
      </c>
      <c r="BJ166" s="27">
        <v>8000</v>
      </c>
      <c r="BK166" s="27">
        <v>6000</v>
      </c>
      <c r="BL166" s="27">
        <v>4000</v>
      </c>
      <c r="BM166" s="27">
        <v>5000</v>
      </c>
      <c r="BN166" s="27">
        <v>7000</v>
      </c>
      <c r="BO166" s="27">
        <v>1000</v>
      </c>
      <c r="BP166" s="27">
        <v>2000</v>
      </c>
      <c r="BQ166" s="27">
        <v>8000</v>
      </c>
      <c r="BR166" s="27">
        <v>6000</v>
      </c>
      <c r="BS166" s="27">
        <v>22000</v>
      </c>
      <c r="BT166" s="27">
        <v>6000</v>
      </c>
      <c r="BU166" s="27">
        <v>4000</v>
      </c>
      <c r="BV166" s="27">
        <v>6000</v>
      </c>
      <c r="BW166" s="27"/>
      <c r="BX166" s="27">
        <v>3000</v>
      </c>
      <c r="BY166" s="27">
        <v>9000</v>
      </c>
      <c r="BZ166" s="27">
        <v>10000</v>
      </c>
      <c r="CA166" s="27">
        <v>10000</v>
      </c>
      <c r="CB166" s="27">
        <v>4000</v>
      </c>
      <c r="CC166" s="27">
        <v>3000</v>
      </c>
      <c r="CD166" s="27">
        <v>6000</v>
      </c>
      <c r="CE166" s="27">
        <v>3000</v>
      </c>
      <c r="CF166" s="27">
        <v>17000</v>
      </c>
    </row>
    <row r="167" spans="1:84" ht="27" customHeight="1" x14ac:dyDescent="0.25">
      <c r="A167" s="2">
        <f>IF(L167="","",COUNTA($L$8:$L167))</f>
        <v>41</v>
      </c>
      <c r="B167" s="24" t="s">
        <v>513</v>
      </c>
      <c r="C167" s="24" t="s">
        <v>517</v>
      </c>
      <c r="D167" s="29"/>
      <c r="E167" s="8" t="s">
        <v>187</v>
      </c>
      <c r="F167" s="8" t="s">
        <v>715</v>
      </c>
      <c r="G167" s="7" t="s">
        <v>1026</v>
      </c>
      <c r="H167" s="7" t="s">
        <v>672</v>
      </c>
      <c r="I167" s="7" t="s">
        <v>671</v>
      </c>
      <c r="J167" s="29" t="s">
        <v>191</v>
      </c>
      <c r="K167" s="13">
        <v>18884</v>
      </c>
      <c r="L167" s="39">
        <v>18884</v>
      </c>
      <c r="M167" s="13">
        <v>25500</v>
      </c>
      <c r="N167" s="22" t="s">
        <v>648</v>
      </c>
      <c r="O167" s="13"/>
      <c r="P167" s="59"/>
      <c r="Q167" s="27">
        <v>3000</v>
      </c>
      <c r="R167" s="27">
        <v>30</v>
      </c>
      <c r="S167" s="27"/>
      <c r="T167" s="27">
        <v>2000</v>
      </c>
      <c r="U167" s="27">
        <v>100</v>
      </c>
      <c r="V167" s="27">
        <v>40</v>
      </c>
      <c r="W167" s="27">
        <v>363</v>
      </c>
      <c r="X167" s="27">
        <v>800</v>
      </c>
      <c r="Y167" s="27">
        <v>320</v>
      </c>
      <c r="Z167" s="27"/>
      <c r="AA167" s="27">
        <v>1000</v>
      </c>
      <c r="AB167" s="27">
        <v>800</v>
      </c>
      <c r="AC167" s="27">
        <v>200</v>
      </c>
      <c r="AD167" s="27"/>
      <c r="AE167" s="27">
        <v>500</v>
      </c>
      <c r="AF167" s="27">
        <v>300</v>
      </c>
      <c r="AG167" s="27">
        <v>1500</v>
      </c>
      <c r="AH167" s="27">
        <v>1200</v>
      </c>
      <c r="AI167" s="27">
        <v>845</v>
      </c>
      <c r="AJ167" s="27">
        <v>200</v>
      </c>
      <c r="AK167" s="27">
        <v>6</v>
      </c>
      <c r="AL167" s="27">
        <v>600</v>
      </c>
      <c r="AM167" s="27"/>
      <c r="AN167" s="27">
        <v>200</v>
      </c>
      <c r="AO167" s="27">
        <v>300</v>
      </c>
      <c r="AP167" s="27">
        <v>500</v>
      </c>
      <c r="AQ167" s="27"/>
      <c r="AR167" s="27">
        <v>25</v>
      </c>
      <c r="AS167" s="27"/>
      <c r="AT167" s="27">
        <v>260</v>
      </c>
      <c r="AU167" s="27">
        <v>550</v>
      </c>
      <c r="AV167" s="27">
        <v>650</v>
      </c>
      <c r="AW167" s="27">
        <v>100</v>
      </c>
      <c r="AX167" s="27">
        <v>420</v>
      </c>
      <c r="AY167" s="27">
        <v>100</v>
      </c>
      <c r="AZ167" s="27">
        <v>1200</v>
      </c>
      <c r="BA167" s="27">
        <v>400</v>
      </c>
      <c r="BB167" s="27"/>
      <c r="BC167" s="27">
        <v>250</v>
      </c>
      <c r="BD167" s="27"/>
      <c r="BE167" s="27">
        <v>120</v>
      </c>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v>5</v>
      </c>
    </row>
  </sheetData>
  <sheetProtection selectLockedCells="1"/>
  <mergeCells count="18">
    <mergeCell ref="M4:M5"/>
    <mergeCell ref="N4:N5"/>
    <mergeCell ref="O4:O5"/>
    <mergeCell ref="P4:P5"/>
    <mergeCell ref="BC4:CF4"/>
    <mergeCell ref="Q4:BB4"/>
    <mergeCell ref="A2:L2"/>
    <mergeCell ref="A4:A5"/>
    <mergeCell ref="B4:B5"/>
    <mergeCell ref="D4:D5"/>
    <mergeCell ref="C4:C5"/>
    <mergeCell ref="E4:E5"/>
    <mergeCell ref="F4:F5"/>
    <mergeCell ref="H4:H5"/>
    <mergeCell ref="I4:I5"/>
    <mergeCell ref="J4:J5"/>
    <mergeCell ref="K4:K5"/>
    <mergeCell ref="L4:L5"/>
  </mergeCells>
  <pageMargins left="0.19685039370078741" right="0.19685039370078741" top="0.23622047244094491" bottom="0.23622047244094491" header="0" footer="0"/>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DM VTYT trúng thầu (rút gọn)</vt:lpstr>
      <vt:lpstr>DM trúng thầu chi tiết (full)</vt:lpstr>
      <vt:lpstr>Nhóm 3 chi tiết</vt:lpstr>
      <vt:lpstr>Nhóm 5 chi tiết</vt:lpstr>
      <vt:lpstr>Nhóm 6 chi tiết</vt:lpstr>
      <vt:lpstr>'Nhóm 3 chi tiết'!Print_Titles</vt:lpstr>
      <vt:lpstr>'Nhóm 5 chi tiết'!Print_Titles</vt:lpstr>
      <vt:lpstr>'Nhóm 6 chi tiết'!Print_Titles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Administrator</cp:lastModifiedBy>
  <cp:lastPrinted>2021-08-05T04:27:58Z</cp:lastPrinted>
  <dcterms:created xsi:type="dcterms:W3CDTF">2021-02-18T14:15:50Z</dcterms:created>
  <dcterms:modified xsi:type="dcterms:W3CDTF">2022-09-16T00:53:43Z</dcterms:modified>
</cp:coreProperties>
</file>