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So Y te\A. Năm 2022\VB gửi UBND tỉnh\Bổ sung quyết toán kinh phí PCD covid.19\"/>
    </mc:Choice>
  </mc:AlternateContent>
  <xr:revisionPtr revIDLastSave="0" documentId="8_{8C5AA140-8BE3-EB44-B020-6977F7744575}" xr6:coauthVersionLast="47" xr6:coauthVersionMax="47" xr10:uidLastSave="{00000000-0000-0000-0000-000000000000}"/>
  <bookViews>
    <workbookView xWindow="360" yWindow="135" windowWidth="19155" windowHeight="7500" activeTab="6" xr2:uid="{00000000-000D-0000-FFFF-FFFF00000000}"/>
  </bookViews>
  <sheets>
    <sheet name="PL.Danh sách" sheetId="15" r:id="rId1"/>
    <sheet name="BM số 01" sheetId="12" r:id="rId2"/>
    <sheet name="BM số 02" sheetId="13" r:id="rId3"/>
    <sheet name="BM số 03" sheetId="14" r:id="rId4"/>
    <sheet name="BM số 04" sheetId="16" r:id="rId5"/>
    <sheet name="BM số 05" sheetId="17" r:id="rId6"/>
    <sheet name="BM số 06" sheetId="18" r:id="rId7"/>
  </sheets>
  <definedNames>
    <definedName name="chuong_pl_2_name" localSheetId="1">'BM số 01'!$A$2</definedName>
    <definedName name="chuong_pl_4_name" localSheetId="2">'BM số 02'!$A$2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" i="18" l="1"/>
  <c r="C23" i="18"/>
  <c r="I22" i="18"/>
  <c r="C22" i="18"/>
  <c r="I21" i="18"/>
  <c r="C21" i="18"/>
  <c r="H20" i="18"/>
  <c r="G20" i="18"/>
  <c r="F20" i="18"/>
  <c r="I20" i="18"/>
  <c r="E20" i="18"/>
  <c r="D20" i="18"/>
  <c r="C20" i="18"/>
  <c r="H19" i="18"/>
  <c r="G19" i="18"/>
  <c r="F19" i="18"/>
  <c r="I19" i="18"/>
  <c r="E19" i="18"/>
  <c r="D19" i="18"/>
  <c r="C19" i="18"/>
  <c r="I18" i="18"/>
  <c r="C18" i="18"/>
  <c r="I17" i="18"/>
  <c r="C17" i="18"/>
  <c r="I16" i="18"/>
  <c r="C16" i="18"/>
  <c r="I15" i="18"/>
  <c r="D15" i="18"/>
  <c r="C15" i="18"/>
  <c r="I14" i="18"/>
  <c r="C14" i="18"/>
  <c r="I13" i="18"/>
  <c r="C13" i="18"/>
  <c r="H12" i="18"/>
  <c r="I12" i="18"/>
  <c r="D12" i="18"/>
  <c r="C12" i="18"/>
  <c r="I11" i="18"/>
  <c r="H11" i="18"/>
  <c r="G11" i="18"/>
  <c r="G10" i="18"/>
  <c r="F11" i="18"/>
  <c r="E11" i="18"/>
  <c r="E10" i="18"/>
  <c r="H10" i="18"/>
  <c r="F10" i="18"/>
  <c r="I10" i="18"/>
  <c r="H91" i="17"/>
  <c r="H86" i="17"/>
  <c r="H85" i="17"/>
  <c r="H84" i="17"/>
  <c r="H81" i="17"/>
  <c r="H79" i="17"/>
  <c r="H78" i="17"/>
  <c r="H77" i="17"/>
  <c r="H74" i="17"/>
  <c r="H65" i="17"/>
  <c r="H64" i="17"/>
  <c r="H63" i="17"/>
  <c r="H60" i="17"/>
  <c r="H58" i="17"/>
  <c r="H57" i="17"/>
  <c r="H56" i="17"/>
  <c r="H53" i="17"/>
  <c r="H51" i="17"/>
  <c r="H47" i="17"/>
  <c r="H46" i="17"/>
  <c r="H45" i="17"/>
  <c r="H42" i="17"/>
  <c r="H40" i="17"/>
  <c r="H39" i="17"/>
  <c r="H38" i="17"/>
  <c r="H35" i="17"/>
  <c r="H33" i="17"/>
  <c r="H32" i="17"/>
  <c r="H28" i="17"/>
  <c r="H26" i="17"/>
  <c r="H25" i="17"/>
  <c r="H24" i="17"/>
  <c r="H20" i="17"/>
  <c r="H19" i="17"/>
  <c r="H18" i="17"/>
  <c r="H17" i="17"/>
  <c r="H16" i="17"/>
  <c r="H13" i="17"/>
  <c r="K36" i="16"/>
  <c r="C36" i="16"/>
  <c r="K35" i="16"/>
  <c r="C35" i="16"/>
  <c r="C34" i="16"/>
  <c r="C33" i="16"/>
  <c r="J32" i="16"/>
  <c r="I32" i="16"/>
  <c r="H32" i="16"/>
  <c r="K32" i="16"/>
  <c r="G32" i="16"/>
  <c r="F32" i="16"/>
  <c r="E32" i="16"/>
  <c r="D32" i="16"/>
  <c r="C32" i="16"/>
  <c r="C31" i="16"/>
  <c r="C30" i="16"/>
  <c r="J29" i="16"/>
  <c r="I29" i="16"/>
  <c r="H29" i="16"/>
  <c r="K29" i="16"/>
  <c r="G29" i="16"/>
  <c r="F29" i="16"/>
  <c r="E29" i="16"/>
  <c r="D29" i="16"/>
  <c r="C29" i="16"/>
  <c r="K26" i="16"/>
  <c r="C26" i="16"/>
  <c r="K23" i="16"/>
  <c r="C23" i="16"/>
  <c r="K22" i="16"/>
  <c r="C22" i="16"/>
  <c r="K19" i="16"/>
  <c r="C19" i="16"/>
  <c r="K18" i="16"/>
  <c r="C18" i="16"/>
  <c r="K17" i="16"/>
  <c r="C17" i="16"/>
  <c r="K16" i="16"/>
  <c r="C16" i="16"/>
  <c r="K15" i="16"/>
  <c r="C15" i="16"/>
  <c r="K14" i="16"/>
  <c r="C14" i="16"/>
  <c r="K13" i="16"/>
  <c r="C13" i="16"/>
  <c r="K12" i="16"/>
  <c r="C12" i="16"/>
  <c r="J11" i="16"/>
  <c r="I11" i="16"/>
  <c r="I10" i="16"/>
  <c r="H11" i="16"/>
  <c r="G11" i="16"/>
  <c r="G10" i="16"/>
  <c r="F11" i="16"/>
  <c r="E11" i="16"/>
  <c r="E10" i="16"/>
  <c r="D11" i="16"/>
  <c r="C11" i="16"/>
  <c r="C10" i="16"/>
  <c r="J10" i="16"/>
  <c r="H10" i="16"/>
  <c r="F10" i="16"/>
  <c r="D10" i="16"/>
  <c r="D11" i="18"/>
  <c r="H11" i="17"/>
  <c r="H72" i="17"/>
  <c r="K11" i="16"/>
  <c r="K10" i="16"/>
  <c r="H28" i="13"/>
  <c r="H91" i="13"/>
  <c r="H86" i="13"/>
  <c r="H85" i="13"/>
  <c r="H84" i="13"/>
  <c r="H81" i="13"/>
  <c r="H79" i="13"/>
  <c r="H78" i="13"/>
  <c r="H77" i="13"/>
  <c r="H74" i="13"/>
  <c r="H65" i="13"/>
  <c r="H64" i="13"/>
  <c r="H63" i="13"/>
  <c r="H60" i="13"/>
  <c r="H58" i="13"/>
  <c r="H57" i="13"/>
  <c r="H53" i="13"/>
  <c r="C11" i="18"/>
  <c r="D10" i="18"/>
  <c r="C10" i="18"/>
  <c r="H72" i="13"/>
  <c r="H56" i="13"/>
  <c r="H51" i="13"/>
  <c r="C22" i="14"/>
  <c r="D20" i="14"/>
  <c r="C21" i="14"/>
  <c r="I21" i="14"/>
  <c r="E20" i="14"/>
  <c r="F20" i="14"/>
  <c r="G20" i="14"/>
  <c r="H20" i="14"/>
  <c r="I20" i="14"/>
  <c r="H26" i="13"/>
  <c r="H25" i="13"/>
  <c r="H20" i="13"/>
  <c r="H19" i="13"/>
  <c r="H18" i="13"/>
  <c r="H17" i="13"/>
  <c r="H13" i="13"/>
  <c r="H42" i="13"/>
  <c r="H47" i="13"/>
  <c r="H46" i="13"/>
  <c r="H40" i="13"/>
  <c r="H39" i="13"/>
  <c r="H24" i="13"/>
  <c r="H16" i="13"/>
  <c r="H11" i="13"/>
  <c r="H38" i="13"/>
  <c r="H45" i="13"/>
  <c r="C20" i="14"/>
  <c r="H35" i="13"/>
  <c r="H33" i="13"/>
  <c r="H32" i="13"/>
  <c r="D32" i="12"/>
  <c r="E32" i="12"/>
  <c r="F32" i="12"/>
  <c r="G32" i="12"/>
  <c r="H32" i="12"/>
  <c r="I32" i="12"/>
  <c r="J32" i="12"/>
  <c r="K32" i="12"/>
  <c r="D29" i="12"/>
  <c r="E29" i="12"/>
  <c r="F29" i="12"/>
  <c r="G29" i="12"/>
  <c r="H29" i="12"/>
  <c r="I29" i="12"/>
  <c r="J29" i="12"/>
  <c r="C34" i="12"/>
  <c r="C33" i="12"/>
  <c r="C31" i="12"/>
  <c r="C30" i="12"/>
  <c r="D11" i="12"/>
  <c r="D10" i="12"/>
  <c r="C29" i="12"/>
  <c r="K36" i="12"/>
  <c r="C36" i="12"/>
  <c r="K35" i="12"/>
  <c r="C35" i="12"/>
  <c r="K26" i="12"/>
  <c r="C26" i="12"/>
  <c r="K23" i="12"/>
  <c r="C23" i="12"/>
  <c r="K22" i="12"/>
  <c r="C22" i="12"/>
  <c r="E11" i="12"/>
  <c r="E10" i="12"/>
  <c r="F11" i="12"/>
  <c r="F10" i="12"/>
  <c r="G11" i="12"/>
  <c r="G10" i="12"/>
  <c r="H11" i="12"/>
  <c r="H10" i="12"/>
  <c r="I11" i="12"/>
  <c r="I10" i="12"/>
  <c r="J11" i="12"/>
  <c r="J10" i="12"/>
  <c r="K19" i="12"/>
  <c r="K13" i="12"/>
  <c r="K14" i="12"/>
  <c r="K15" i="12"/>
  <c r="K16" i="12"/>
  <c r="K17" i="12"/>
  <c r="K18" i="12"/>
  <c r="K12" i="12"/>
  <c r="C13" i="12"/>
  <c r="C14" i="12"/>
  <c r="C15" i="12"/>
  <c r="C16" i="12"/>
  <c r="C17" i="12"/>
  <c r="C18" i="12"/>
  <c r="C19" i="12"/>
  <c r="C12" i="12"/>
  <c r="I23" i="14"/>
  <c r="C23" i="14"/>
  <c r="I22" i="14"/>
  <c r="H19" i="14"/>
  <c r="G19" i="14"/>
  <c r="F19" i="14"/>
  <c r="E19" i="14"/>
  <c r="D19" i="14"/>
  <c r="I18" i="14"/>
  <c r="C18" i="14"/>
  <c r="I17" i="14"/>
  <c r="C17" i="14"/>
  <c r="I16" i="14"/>
  <c r="C16" i="14"/>
  <c r="I15" i="14"/>
  <c r="D15" i="14"/>
  <c r="C15" i="14"/>
  <c r="I14" i="14"/>
  <c r="C14" i="14"/>
  <c r="I13" i="14"/>
  <c r="C13" i="14"/>
  <c r="H12" i="14"/>
  <c r="I12" i="14"/>
  <c r="I11" i="14"/>
  <c r="D12" i="14"/>
  <c r="H11" i="14"/>
  <c r="G11" i="14"/>
  <c r="F11" i="14"/>
  <c r="E11" i="14"/>
  <c r="F10" i="14"/>
  <c r="E10" i="14"/>
  <c r="G10" i="14"/>
  <c r="H10" i="14"/>
  <c r="I10" i="14"/>
  <c r="C12" i="14"/>
  <c r="C19" i="14"/>
  <c r="I19" i="14"/>
  <c r="C32" i="12"/>
  <c r="K11" i="12"/>
  <c r="K10" i="12"/>
  <c r="K29" i="12"/>
  <c r="C11" i="12"/>
  <c r="C10" i="12"/>
  <c r="D11" i="14"/>
  <c r="C11" i="14"/>
  <c r="D10" i="14"/>
  <c r="C10" i="14"/>
</calcChain>
</file>

<file path=xl/sharedStrings.xml><?xml version="1.0" encoding="utf-8"?>
<sst xmlns="http://schemas.openxmlformats.org/spreadsheetml/2006/main" count="699" uniqueCount="200">
  <si>
    <t>Ghi chú</t>
  </si>
  <si>
    <t>TT</t>
  </si>
  <si>
    <t>A</t>
  </si>
  <si>
    <t>B</t>
  </si>
  <si>
    <t>Từ ngày ... tháng…. năm…… đến ngày…. tháng…. năm ……</t>
  </si>
  <si>
    <t>NỘI DUNG</t>
  </si>
  <si>
    <t>Tổng kinh phí chi hoạt động thường xuyên của cơ sở thu dung, điều trị COVID-19 đã chi</t>
  </si>
  <si>
    <t>Trong đó</t>
  </si>
  <si>
    <t>Số kinh phí ngân sách nhà nước phải hoàn trả cho PCD COVID-19</t>
  </si>
  <si>
    <t>Số kinh phí được nguồn Quỹ BHYT thanh toán</t>
  </si>
  <si>
    <t>Số kinh phí chi trả từ nguồn chi trả của bệnh nhân</t>
  </si>
  <si>
    <t>Số kinh phí chi trả từ nguồn thu sự nghiệp của đơn vị (đề nghị hoàn trả)</t>
  </si>
  <si>
    <t>1=2+3+4+5+6</t>
  </si>
  <si>
    <t>I</t>
  </si>
  <si>
    <t>Chi phí khám bệnh, chữa bệnh đối với người bệnh COVID-19 (bao gồm cả các bệnh khác kèm theo)</t>
  </si>
  <si>
    <t>Khám bệnh</t>
  </si>
  <si>
    <t>Tiền ngày giường bệnh</t>
  </si>
  <si>
    <t>Xét nghiệm</t>
  </si>
  <si>
    <t>Chẩn đoán hình ảnh + TDCN</t>
  </si>
  <si>
    <t>Phẫu thuật, Thủ thuật</t>
  </si>
  <si>
    <t>Máu</t>
  </si>
  <si>
    <t>Thuốc, dịch truyền</t>
  </si>
  <si>
    <t>Vật tư y tế</t>
  </si>
  <si>
    <t>...</t>
  </si>
  <si>
    <t>II</t>
  </si>
  <si>
    <t>Vật tư y tế phòng, chống dịch</t>
  </si>
  <si>
    <t>Khẩu trang phòng, chống dịch</t>
  </si>
  <si>
    <t>Bộ trang phục chống dịch</t>
  </si>
  <si>
    <t>…</t>
  </si>
  <si>
    <t>Chi các chế độ chính sách đối với người bệnh COVID-19</t>
  </si>
  <si>
    <t>Tiền ăn của người bệnh (nếu có)</t>
  </si>
  <si>
    <t>….</t>
  </si>
  <si>
    <t>Chi các chế độ chính sách cho người tham gia chống dịch COVID-19; các khoản chi khác</t>
  </si>
  <si>
    <t>Phụ cấp phòng, chống dịch</t>
  </si>
  <si>
    <t>a</t>
  </si>
  <si>
    <t>Nhân lực của Bệnh viện</t>
  </si>
  <si>
    <t>b</t>
  </si>
  <si>
    <t>Nhân lực tăng cường</t>
  </si>
  <si>
    <t>Chi hỗ trợ tiền ăn (nếu có)</t>
  </si>
  <si>
    <t>Chi thuê chỗ ở (cơ sở lưu trú) hoặc ở tập trung</t>
  </si>
  <si>
    <t>Chi phí đi lại, đưa đón trong thời gian làm việc tại cơ sở thu dung, điều trị</t>
  </si>
  <si>
    <t>Chi phí đảm bảo hoạt động thường xuyên của cơ sở thu dung, điều trị</t>
  </si>
  <si>
    <t>....</t>
  </si>
  <si>
    <t>ĐVT: Đồng</t>
  </si>
  <si>
    <r>
      <t xml:space="preserve">Ghi chú: </t>
    </r>
    <r>
      <rPr>
        <sz val="12"/>
        <color theme="1"/>
        <rFont val="Times New Roman"/>
        <family val="1"/>
      </rPr>
      <t>Chi phí khám bệnh, chữa bệnh thống kê theo giá dịch vụ khám bệnh, chữa bệnh BHYT</t>
    </r>
  </si>
  <si>
    <t>Cơ sở thu dung, điều trị COVID-19, bệnh viện chủ quản chịu trách nhiệm về tính chính xác của số kinh phí phòng, chống dịch COVID-19 đã kê trên Bảng kê tổng hợp kinh phí phòng, chống dịch COVID-19 đồng thời chịu trách nhiệm quản lý, sử dụng, quyết toán kinh phí thực hiện theo quy định của pháp luật.</t>
  </si>
  <si>
    <t>Mã hồ sơ bệnh án của bệnh nhân</t>
  </si>
  <si>
    <t>Tên bệnh nhân</t>
  </si>
  <si>
    <t>Số lượng</t>
  </si>
  <si>
    <t>Đơn giá</t>
  </si>
  <si>
    <t>Thành tiền</t>
  </si>
  <si>
    <t>C</t>
  </si>
  <si>
    <t>D</t>
  </si>
  <si>
    <t>3=1*2</t>
  </si>
  <si>
    <t>Nguyễn Văn A</t>
  </si>
  <si>
    <t>Cộng Nguyễn Văn A</t>
  </si>
  <si>
    <t>Nguyễn Văn B</t>
  </si>
  <si>
    <t>Cộng Nguyễn Văn B</t>
  </si>
  <si>
    <t>Tổng số tiền bằng số</t>
  </si>
  <si>
    <t>Tổng số tiền bằng chữ: …………………………………………………………………………………………………………………..</t>
  </si>
  <si>
    <t>Ghi chú: Cơ sở thu dung, điều trị COVID-19, bệnh viện chủ quản chịu trách nhiệm về tính chính xác số liệu thống kê trên Bảng kê chi phí khám bệnh, chữa bệnh COVID-9, đồng thời chịu trách nhiệm quản lý, sử dụng, quyết toán kinh phí thực hiện theo quy định của pháp luật.</t>
  </si>
  <si>
    <t>Nhân lực của đơn vị</t>
  </si>
  <si>
    <t>……</t>
  </si>
  <si>
    <t>Tổng cộng</t>
  </si>
  <si>
    <t>Tổng kinh phí chi phòng, chống dịch COVID-19</t>
  </si>
  <si>
    <t>Số kinh phí đã chi trả từ nguồn NSNN</t>
  </si>
  <si>
    <t>-</t>
  </si>
  <si>
    <t>Cơ sở y tế chịu trách nhiệm về tính chính xác của số kinh phí phòng, chống dịch COVID-19 đã kê trên Bảng kê tổng hợp kinh phí phòng, chống dịch COVID-19 đồng thời chịu trách nhiệm quản lý, sử dụng, quyết toán kinh phí thực hiện theo quy định của pháp luật.</t>
  </si>
  <si>
    <t xml:space="preserve">Ghi chú: </t>
  </si>
  <si>
    <t>Chi các chế độ đặc thù phòng chống dịch COVID-19 theo Nghị quyết số 16/NQ-CP ngày 08/02/2021 về chi phí cách ly y tế, khám, chữa bệnh và một số chế độ đặc thù trong phòng, chống dịch COVID-19</t>
  </si>
  <si>
    <t>Chi công tiêm vắc xin phòng, chống Covid-19 theo Nghị quyết 58/NQ-CP ngày 08/6/2021 của Chính phủ về Phiên họp Chính phủ thường kỳ tháng 5 năm 2021</t>
  </si>
  <si>
    <t>Chi khác</t>
  </si>
  <si>
    <t>Số kinh phí chi trả từ nguồn tài trợ, viện trợ</t>
  </si>
  <si>
    <t>Số kinh phí đã chi trả từ nguồn tài trợ, viện trợ</t>
  </si>
  <si>
    <t>Biểu mẫu số 01</t>
  </si>
  <si>
    <t>Biểu mẫu số 02</t>
  </si>
  <si>
    <t>Biểu mẫu số 03</t>
  </si>
  <si>
    <t>Số kinh phí chưa thanh toán cho nhà cung cấp</t>
  </si>
  <si>
    <t>Số kinh phí chưa thanh toán cho đối tượng thụ hưởng</t>
  </si>
  <si>
    <t>9=6+7+8</t>
  </si>
  <si>
    <t>7=4+5+6</t>
  </si>
  <si>
    <t>1=2+3+4+5+6+7+8</t>
  </si>
  <si>
    <t>Giám sát công tiêm</t>
  </si>
  <si>
    <t>1.1</t>
  </si>
  <si>
    <t>1.2</t>
  </si>
  <si>
    <t>1.3</t>
  </si>
  <si>
    <t>2.1</t>
  </si>
  <si>
    <t>2.2</t>
  </si>
  <si>
    <t>Chi phí khám, chữa bệnh</t>
  </si>
  <si>
    <t>Chẩn đoán hình ảnh +TDCN</t>
  </si>
  <si>
    <t>Phẫu thuật, thủ thuật</t>
  </si>
  <si>
    <t>Vận chuyển</t>
  </si>
  <si>
    <t>+</t>
  </si>
  <si>
    <t>Ví dụ: Chụp Xquang ngực thẳng</t>
  </si>
  <si>
    <t>Nguyễn Văn C</t>
  </si>
  <si>
    <t>Cộng Nguyễn Văn C</t>
  </si>
  <si>
    <t>Nguyễn Văn D</t>
  </si>
  <si>
    <t>Chi phí điều trị Covid-19</t>
  </si>
  <si>
    <t>Công tiêm, trong đó:</t>
  </si>
  <si>
    <t>1.4</t>
  </si>
  <si>
    <t>1.5</t>
  </si>
  <si>
    <t>1.6</t>
  </si>
  <si>
    <t>1.7</t>
  </si>
  <si>
    <t>1.8</t>
  </si>
  <si>
    <t>2.3</t>
  </si>
  <si>
    <t>3.1</t>
  </si>
  <si>
    <t>3.2</t>
  </si>
  <si>
    <t>4.1</t>
  </si>
  <si>
    <t>4.2</t>
  </si>
  <si>
    <t>4.3</t>
  </si>
  <si>
    <t>4.4</t>
  </si>
  <si>
    <t>4.5</t>
  </si>
  <si>
    <t>5.1</t>
  </si>
  <si>
    <t>5.2</t>
  </si>
  <si>
    <t>Ví dụ: Giường Nội khoa loại 1 Hạng II - Khoa ….</t>
  </si>
  <si>
    <t>Ví dụ: Giường khoa ngoại loại 1 Hạng II - Khoa …..</t>
  </si>
  <si>
    <t>Ví dụ: Định lượng …..</t>
  </si>
  <si>
    <t>Ví dụ: Đo hoạt độ ….</t>
  </si>
  <si>
    <t>Ví dụ: Ringerfundin</t>
  </si>
  <si>
    <t>Ví dụ: Oribier 200mg</t>
  </si>
  <si>
    <t>III</t>
  </si>
  <si>
    <t>(I+II+III)</t>
  </si>
  <si>
    <t>Nguyễn Văn E</t>
  </si>
  <si>
    <t>Cộng Nguyễn Văn E</t>
  </si>
  <si>
    <t>Cộng Nguyễn Văn D</t>
  </si>
  <si>
    <t>Đơn vị</t>
  </si>
  <si>
    <t>Trung tâm kiểm soát bệnh tật tỉnh</t>
  </si>
  <si>
    <t>Bệnh viện Nhi</t>
  </si>
  <si>
    <t>BVĐKKV Ngọc Lặc</t>
  </si>
  <si>
    <t>BV phổi</t>
  </si>
  <si>
    <t>Bệnh viện Y dược cổ truyền</t>
  </si>
  <si>
    <t>BVĐK Bỉm Sơn</t>
  </si>
  <si>
    <t>BVĐK Sầm Sơn</t>
  </si>
  <si>
    <t>BVĐK Hà Trung</t>
  </si>
  <si>
    <t>BVĐK Hậu Lộc</t>
  </si>
  <si>
    <t>BVĐK Đông Sơn</t>
  </si>
  <si>
    <t>BVĐK Quảng Xương</t>
  </si>
  <si>
    <t>BVĐK Triệu Sơn</t>
  </si>
  <si>
    <t>BVĐK Thọ xuân</t>
  </si>
  <si>
    <t>BVĐK Nông Cống</t>
  </si>
  <si>
    <t>BVĐK Yên Định</t>
  </si>
  <si>
    <t>BVĐK Vĩnh Lộc</t>
  </si>
  <si>
    <t>BVĐK Thạch Thành</t>
  </si>
  <si>
    <t>BVĐK Cẩm Thuỷ</t>
  </si>
  <si>
    <t>BVĐK Như Thanh</t>
  </si>
  <si>
    <t>BVĐK Như Xuân</t>
  </si>
  <si>
    <t>BVĐK Lang Chánh</t>
  </si>
  <si>
    <t>BVĐK Bá Thước</t>
  </si>
  <si>
    <t>BVĐK Quan Hoá</t>
  </si>
  <si>
    <t>BVĐK Mường Lát</t>
  </si>
  <si>
    <t>BVĐK Thường Xuân</t>
  </si>
  <si>
    <t xml:space="preserve">Khối Bệnh viện </t>
  </si>
  <si>
    <t>Khối Trung tâm Y tế</t>
  </si>
  <si>
    <t>(Kèm theo Văn bản số:          /SYT-KHTC ngày     /7/2022 của Sở Y tế)</t>
  </si>
  <si>
    <t>Bệnh viện Đa khoa tỉnh</t>
  </si>
  <si>
    <t>Bệnh viện Da liễu</t>
  </si>
  <si>
    <t>Tên Đơn vị</t>
  </si>
  <si>
    <t>(Kèm theo Văn bản số:               /SYT-KHTC ngày      /7/2022 của Sở Y tế)</t>
  </si>
  <si>
    <t>Tên đơn vị</t>
  </si>
  <si>
    <t>Tổng kinh phí</t>
  </si>
  <si>
    <t>Tổng cộng số liều đã tiêm năm …. từ đợt ... đến đợt ...</t>
  </si>
  <si>
    <t>Người lập biểu</t>
  </si>
  <si>
    <t>Kế toán trưởng</t>
  </si>
  <si>
    <t>Thanh Hóa, ngày  ….  tháng …. năm 2022</t>
  </si>
  <si>
    <t>Thủ trưởng đơn vị</t>
  </si>
  <si>
    <t>BẢNG KÊ TỔNG HỢP KINH PHÍ PHÒNG, CHỐNG DỊCH COVID-19 TẠI CÁC CƠ SỞ Y TẾ KHÁC</t>
  </si>
  <si>
    <t>BẢNG KÊ TỔNG HỢP CHI PHÍ KHÁM BỆNH, CHỮA BỆNH COVID 19 TẠI CÁC CƠ SỞ THU DUNG, ĐIỀU TRỊ COVID-19 ĐỀ NGHỊ NGÂN SÁCH CẤP BỔ SUNG</t>
  </si>
  <si>
    <t>BẢNG KÊ TỔNG KINH PHÍ HOẠT ĐỘNG THƯỜNG XUYÊN TẠI CÁC CƠ SỞ THU DUNG, ĐIỀU TRỊ COVID-19</t>
  </si>
  <si>
    <t>Các bệnh nhân chỉ điều trị Covid-19 (không có các bệnh khác)</t>
  </si>
  <si>
    <t>Các bệnh nhân bóc tách được chi phí KCB Covid-19 và các bệnh khác (Trường hợp không thu được chi phí đồng chi trả bệnh khác từ bệnh nhân)</t>
  </si>
  <si>
    <t>Các bệnh nhân không bóc tách được chi phí KCB Covid-19 và các bệnh khác</t>
  </si>
  <si>
    <t>PHỤ LỤC. DANH SÁCH CÁC ĐƠN VỊ ĐÃ GỬI VĂN BẢN TỔNG HỢP KINH PHÍ PHÒNG, CHỐNG DỊCH BỆNH COVID-19 VỀ SỞ Y TẾ</t>
  </si>
  <si>
    <t>Mã định danh bệnh nhân</t>
  </si>
  <si>
    <t>E</t>
  </si>
  <si>
    <t>Ví dụ: Bơm tiêm  ECO 5ml</t>
  </si>
  <si>
    <t>Ví dụ: …</t>
  </si>
  <si>
    <t>Chi phí đồng chi trả bệnh khác nhưng không thu được của các bệnh nhân do nguyên nhân tại Khoản 5 Điều 7 Nghị định 29</t>
  </si>
  <si>
    <t>TTYT huyện Cẩm Thuỷ</t>
  </si>
  <si>
    <t>TTYT huyện Như Thanh</t>
  </si>
  <si>
    <t>TTYT huyện Như Xuân</t>
  </si>
  <si>
    <t>TTYT huyện Ngọc Lặc</t>
  </si>
  <si>
    <t>TTYT huyện Quan Hoá</t>
  </si>
  <si>
    <t>TTYT huyện Quan Sơn</t>
  </si>
  <si>
    <t>TTYT huyện Thường Xuân</t>
  </si>
  <si>
    <t>TTYT huyện Nga Sơn</t>
  </si>
  <si>
    <t>TTYT huyện Hà Trung</t>
  </si>
  <si>
    <t>TTYT huyện Hoằng Hoá</t>
  </si>
  <si>
    <t>TTYT huyện Triệu Sơn</t>
  </si>
  <si>
    <t>TTYT huyện Nông Cống</t>
  </si>
  <si>
    <t>TTYT huyện Yên Định</t>
  </si>
  <si>
    <t>TTYT huyện Thiệu Hoá</t>
  </si>
  <si>
    <t>TTYT huyện Vĩnh Lộc</t>
  </si>
  <si>
    <t>TTYT thị xã Bỉm Sơn</t>
  </si>
  <si>
    <t>TTYT thành phố Sầm Sơn</t>
  </si>
  <si>
    <t>TTYT thành phố Thanh Hóa</t>
  </si>
  <si>
    <t>Năm 2021</t>
  </si>
  <si>
    <t>6 tháng đầu năm 2022</t>
  </si>
  <si>
    <t>Biểu mẫu số 04</t>
  </si>
  <si>
    <t>Biểu mẫu số 05</t>
  </si>
  <si>
    <t>Biểu mẫu số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</si>
</sst>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9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name val="VNI-Times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4"/>
      <name val="Times New Roman"/>
      <family val="1"/>
    </font>
    <font>
      <b/>
      <sz val="14"/>
      <name val=".VnTime"/>
      <family val="2"/>
    </font>
    <font>
      <sz val="14"/>
      <name val=".VnTime"/>
      <family val="2"/>
    </font>
    <font>
      <b/>
      <sz val="11"/>
      <name val="Times New Roman"/>
      <family val="1"/>
    </font>
    <font>
      <sz val="13"/>
      <name val=".VnTime"/>
      <family val="2"/>
    </font>
    <font>
      <sz val="11"/>
      <name val="Times New Roman"/>
      <family val="1"/>
    </font>
    <font>
      <i/>
      <sz val="12"/>
      <name val="Times New Roman"/>
      <family val="1"/>
    </font>
    <font>
      <i/>
      <sz val="12"/>
      <name val=".VnTime"/>
      <family val="2"/>
    </font>
    <font>
      <b/>
      <i/>
      <sz val="12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1" fillId="0" borderId="0"/>
  </cellStyleXfs>
  <cellXfs count="94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41" fontId="6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41" fontId="8" fillId="3" borderId="1" xfId="0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 wrapText="1"/>
    </xf>
    <xf numFmtId="41" fontId="8" fillId="3" borderId="1" xfId="0" applyNumberFormat="1" applyFont="1" applyFill="1" applyBorder="1" applyAlignment="1">
      <alignment vertical="center" wrapText="1"/>
    </xf>
    <xf numFmtId="0" fontId="9" fillId="3" borderId="0" xfId="0" applyFont="1" applyFill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41" fontId="6" fillId="3" borderId="1" xfId="0" applyNumberFormat="1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3" fontId="16" fillId="2" borderId="1" xfId="0" applyNumberFormat="1" applyFont="1" applyFill="1" applyBorder="1" applyAlignment="1">
      <alignment vertical="center" wrapText="1"/>
    </xf>
    <xf numFmtId="0" fontId="20" fillId="3" borderId="1" xfId="0" applyFont="1" applyFill="1" applyBorder="1" applyAlignment="1">
      <alignment horizontal="center" vertical="center"/>
    </xf>
    <xf numFmtId="0" fontId="18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1" xfId="0" applyFont="1" applyFill="1" applyBorder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9" fillId="3" borderId="0" xfId="0" applyFont="1" applyFill="1" applyBorder="1" applyAlignment="1">
      <alignment vertical="center"/>
    </xf>
    <xf numFmtId="0" fontId="24" fillId="3" borderId="0" xfId="0" applyFont="1" applyFill="1" applyAlignment="1">
      <alignment vertical="center"/>
    </xf>
    <xf numFmtId="0" fontId="25" fillId="2" borderId="1" xfId="0" applyFont="1" applyFill="1" applyBorder="1" applyAlignment="1">
      <alignment vertical="center" wrapText="1"/>
    </xf>
    <xf numFmtId="0" fontId="26" fillId="0" borderId="0" xfId="0" applyFont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7" fillId="3" borderId="0" xfId="0" applyFont="1" applyFill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</cellXfs>
  <cellStyles count="7">
    <cellStyle name="Comma 3" xfId="3" xr:uid="{00000000-0005-0000-0000-000000000000}"/>
    <cellStyle name="Normal" xfId="0" builtinId="0"/>
    <cellStyle name="Normal 10" xfId="1" xr:uid="{00000000-0005-0000-0000-000002000000}"/>
    <cellStyle name="Normal 10 2" xfId="6" xr:uid="{00000000-0005-0000-0000-000003000000}"/>
    <cellStyle name="Normal 4" xfId="2" xr:uid="{00000000-0005-0000-0000-000004000000}"/>
    <cellStyle name="Normal 5" xfId="5" xr:uid="{00000000-0005-0000-0000-000005000000}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calcChain" Target="calcChain.xml" /><Relationship Id="rId5" Type="http://schemas.openxmlformats.org/officeDocument/2006/relationships/worksheet" Target="worksheets/sheet5.xml" /><Relationship Id="rId10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2" name="AutoShape 1" descr="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3" name="AutoShape 2" descr="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4" name="AutoShape 3" descr="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5" name="AutoShape 4" descr="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6" name="AutoShape 5" descr="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7" name="AutoShape 6" descr="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8" name="AutoShape 7" descr="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9" name="AutoShape 8" descr="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10" name="AutoShape 9" descr="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9525</xdr:colOff>
      <xdr:row>36</xdr:row>
      <xdr:rowOff>9525</xdr:rowOff>
    </xdr:to>
    <xdr:sp macro="" textlink="">
      <xdr:nvSpPr>
        <xdr:cNvPr id="11" name="AutoShape 10" descr="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4857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9525</xdr:colOff>
      <xdr:row>36</xdr:row>
      <xdr:rowOff>9525</xdr:rowOff>
    </xdr:to>
    <xdr:sp macro="" textlink="">
      <xdr:nvSpPr>
        <xdr:cNvPr id="12" name="AutoShape 11" descr="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782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9525</xdr:colOff>
      <xdr:row>41</xdr:row>
      <xdr:rowOff>9525</xdr:rowOff>
    </xdr:to>
    <xdr:sp macro="" textlink="">
      <xdr:nvSpPr>
        <xdr:cNvPr id="13" name="AutoShape 12" descr="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2781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9525</xdr:colOff>
      <xdr:row>45</xdr:row>
      <xdr:rowOff>9525</xdr:rowOff>
    </xdr:to>
    <xdr:sp macro="" textlink="">
      <xdr:nvSpPr>
        <xdr:cNvPr id="14" name="AutoShape 12" descr="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4610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9525</xdr:colOff>
      <xdr:row>33</xdr:row>
      <xdr:rowOff>9525</xdr:rowOff>
    </xdr:to>
    <xdr:sp macro="" textlink="">
      <xdr:nvSpPr>
        <xdr:cNvPr id="15" name="AutoShape 12" descr="a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6591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9525</xdr:colOff>
      <xdr:row>38</xdr:row>
      <xdr:rowOff>9525</xdr:rowOff>
    </xdr:to>
    <xdr:sp macro="" textlink="">
      <xdr:nvSpPr>
        <xdr:cNvPr id="16" name="AutoShape 12" descr="a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311467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0"/>
  <sheetViews>
    <sheetView workbookViewId="0">
      <selection activeCell="B17" sqref="B17"/>
    </sheetView>
  </sheetViews>
  <sheetFormatPr defaultRowHeight="18"/>
  <cols>
    <col min="1" max="1" width="6.3203125" style="36" customWidth="1"/>
    <col min="2" max="2" width="85.15234375" style="36" customWidth="1"/>
    <col min="3" max="254" width="9.14453125" style="36"/>
    <col min="255" max="255" width="4.9765625" style="36" customWidth="1"/>
    <col min="256" max="256" width="29.7265625" style="36" bestFit="1" customWidth="1"/>
    <col min="257" max="257" width="11.97265625" style="36" customWidth="1"/>
    <col min="258" max="258" width="30.8046875" style="36" customWidth="1"/>
    <col min="259" max="510" width="9.14453125" style="36"/>
    <col min="511" max="511" width="4.9765625" style="36" customWidth="1"/>
    <col min="512" max="512" width="29.7265625" style="36" bestFit="1" customWidth="1"/>
    <col min="513" max="513" width="11.97265625" style="36" customWidth="1"/>
    <col min="514" max="514" width="30.8046875" style="36" customWidth="1"/>
    <col min="515" max="766" width="9.14453125" style="36"/>
    <col min="767" max="767" width="4.9765625" style="36" customWidth="1"/>
    <col min="768" max="768" width="29.7265625" style="36" bestFit="1" customWidth="1"/>
    <col min="769" max="769" width="11.97265625" style="36" customWidth="1"/>
    <col min="770" max="770" width="30.8046875" style="36" customWidth="1"/>
    <col min="771" max="1022" width="9.14453125" style="36"/>
    <col min="1023" max="1023" width="4.9765625" style="36" customWidth="1"/>
    <col min="1024" max="1024" width="29.7265625" style="36" bestFit="1" customWidth="1"/>
    <col min="1025" max="1025" width="11.97265625" style="36" customWidth="1"/>
    <col min="1026" max="1026" width="30.8046875" style="36" customWidth="1"/>
    <col min="1027" max="1278" width="9.14453125" style="36"/>
    <col min="1279" max="1279" width="4.9765625" style="36" customWidth="1"/>
    <col min="1280" max="1280" width="29.7265625" style="36" bestFit="1" customWidth="1"/>
    <col min="1281" max="1281" width="11.97265625" style="36" customWidth="1"/>
    <col min="1282" max="1282" width="30.8046875" style="36" customWidth="1"/>
    <col min="1283" max="1534" width="9.14453125" style="36"/>
    <col min="1535" max="1535" width="4.9765625" style="36" customWidth="1"/>
    <col min="1536" max="1536" width="29.7265625" style="36" bestFit="1" customWidth="1"/>
    <col min="1537" max="1537" width="11.97265625" style="36" customWidth="1"/>
    <col min="1538" max="1538" width="30.8046875" style="36" customWidth="1"/>
    <col min="1539" max="1790" width="9.14453125" style="36"/>
    <col min="1791" max="1791" width="4.9765625" style="36" customWidth="1"/>
    <col min="1792" max="1792" width="29.7265625" style="36" bestFit="1" customWidth="1"/>
    <col min="1793" max="1793" width="11.97265625" style="36" customWidth="1"/>
    <col min="1794" max="1794" width="30.8046875" style="36" customWidth="1"/>
    <col min="1795" max="2046" width="9.14453125" style="36"/>
    <col min="2047" max="2047" width="4.9765625" style="36" customWidth="1"/>
    <col min="2048" max="2048" width="29.7265625" style="36" bestFit="1" customWidth="1"/>
    <col min="2049" max="2049" width="11.97265625" style="36" customWidth="1"/>
    <col min="2050" max="2050" width="30.8046875" style="36" customWidth="1"/>
    <col min="2051" max="2302" width="9.14453125" style="36"/>
    <col min="2303" max="2303" width="4.9765625" style="36" customWidth="1"/>
    <col min="2304" max="2304" width="29.7265625" style="36" bestFit="1" customWidth="1"/>
    <col min="2305" max="2305" width="11.97265625" style="36" customWidth="1"/>
    <col min="2306" max="2306" width="30.8046875" style="36" customWidth="1"/>
    <col min="2307" max="2558" width="9.14453125" style="36"/>
    <col min="2559" max="2559" width="4.9765625" style="36" customWidth="1"/>
    <col min="2560" max="2560" width="29.7265625" style="36" bestFit="1" customWidth="1"/>
    <col min="2561" max="2561" width="11.97265625" style="36" customWidth="1"/>
    <col min="2562" max="2562" width="30.8046875" style="36" customWidth="1"/>
    <col min="2563" max="2814" width="9.14453125" style="36"/>
    <col min="2815" max="2815" width="4.9765625" style="36" customWidth="1"/>
    <col min="2816" max="2816" width="29.7265625" style="36" bestFit="1" customWidth="1"/>
    <col min="2817" max="2817" width="11.97265625" style="36" customWidth="1"/>
    <col min="2818" max="2818" width="30.8046875" style="36" customWidth="1"/>
    <col min="2819" max="3070" width="9.14453125" style="36"/>
    <col min="3071" max="3071" width="4.9765625" style="36" customWidth="1"/>
    <col min="3072" max="3072" width="29.7265625" style="36" bestFit="1" customWidth="1"/>
    <col min="3073" max="3073" width="11.97265625" style="36" customWidth="1"/>
    <col min="3074" max="3074" width="30.8046875" style="36" customWidth="1"/>
    <col min="3075" max="3326" width="9.14453125" style="36"/>
    <col min="3327" max="3327" width="4.9765625" style="36" customWidth="1"/>
    <col min="3328" max="3328" width="29.7265625" style="36" bestFit="1" customWidth="1"/>
    <col min="3329" max="3329" width="11.97265625" style="36" customWidth="1"/>
    <col min="3330" max="3330" width="30.8046875" style="36" customWidth="1"/>
    <col min="3331" max="3582" width="9.14453125" style="36"/>
    <col min="3583" max="3583" width="4.9765625" style="36" customWidth="1"/>
    <col min="3584" max="3584" width="29.7265625" style="36" bestFit="1" customWidth="1"/>
    <col min="3585" max="3585" width="11.97265625" style="36" customWidth="1"/>
    <col min="3586" max="3586" width="30.8046875" style="36" customWidth="1"/>
    <col min="3587" max="3838" width="9.14453125" style="36"/>
    <col min="3839" max="3839" width="4.9765625" style="36" customWidth="1"/>
    <col min="3840" max="3840" width="29.7265625" style="36" bestFit="1" customWidth="1"/>
    <col min="3841" max="3841" width="11.97265625" style="36" customWidth="1"/>
    <col min="3842" max="3842" width="30.8046875" style="36" customWidth="1"/>
    <col min="3843" max="4094" width="9.14453125" style="36"/>
    <col min="4095" max="4095" width="4.9765625" style="36" customWidth="1"/>
    <col min="4096" max="4096" width="29.7265625" style="36" bestFit="1" customWidth="1"/>
    <col min="4097" max="4097" width="11.97265625" style="36" customWidth="1"/>
    <col min="4098" max="4098" width="30.8046875" style="36" customWidth="1"/>
    <col min="4099" max="4350" width="9.14453125" style="36"/>
    <col min="4351" max="4351" width="4.9765625" style="36" customWidth="1"/>
    <col min="4352" max="4352" width="29.7265625" style="36" bestFit="1" customWidth="1"/>
    <col min="4353" max="4353" width="11.97265625" style="36" customWidth="1"/>
    <col min="4354" max="4354" width="30.8046875" style="36" customWidth="1"/>
    <col min="4355" max="4606" width="9.14453125" style="36"/>
    <col min="4607" max="4607" width="4.9765625" style="36" customWidth="1"/>
    <col min="4608" max="4608" width="29.7265625" style="36" bestFit="1" customWidth="1"/>
    <col min="4609" max="4609" width="11.97265625" style="36" customWidth="1"/>
    <col min="4610" max="4610" width="30.8046875" style="36" customWidth="1"/>
    <col min="4611" max="4862" width="9.14453125" style="36"/>
    <col min="4863" max="4863" width="4.9765625" style="36" customWidth="1"/>
    <col min="4864" max="4864" width="29.7265625" style="36" bestFit="1" customWidth="1"/>
    <col min="4865" max="4865" width="11.97265625" style="36" customWidth="1"/>
    <col min="4866" max="4866" width="30.8046875" style="36" customWidth="1"/>
    <col min="4867" max="5118" width="9.14453125" style="36"/>
    <col min="5119" max="5119" width="4.9765625" style="36" customWidth="1"/>
    <col min="5120" max="5120" width="29.7265625" style="36" bestFit="1" customWidth="1"/>
    <col min="5121" max="5121" width="11.97265625" style="36" customWidth="1"/>
    <col min="5122" max="5122" width="30.8046875" style="36" customWidth="1"/>
    <col min="5123" max="5374" width="9.14453125" style="36"/>
    <col min="5375" max="5375" width="4.9765625" style="36" customWidth="1"/>
    <col min="5376" max="5376" width="29.7265625" style="36" bestFit="1" customWidth="1"/>
    <col min="5377" max="5377" width="11.97265625" style="36" customWidth="1"/>
    <col min="5378" max="5378" width="30.8046875" style="36" customWidth="1"/>
    <col min="5379" max="5630" width="9.14453125" style="36"/>
    <col min="5631" max="5631" width="4.9765625" style="36" customWidth="1"/>
    <col min="5632" max="5632" width="29.7265625" style="36" bestFit="1" customWidth="1"/>
    <col min="5633" max="5633" width="11.97265625" style="36" customWidth="1"/>
    <col min="5634" max="5634" width="30.8046875" style="36" customWidth="1"/>
    <col min="5635" max="5886" width="9.14453125" style="36"/>
    <col min="5887" max="5887" width="4.9765625" style="36" customWidth="1"/>
    <col min="5888" max="5888" width="29.7265625" style="36" bestFit="1" customWidth="1"/>
    <col min="5889" max="5889" width="11.97265625" style="36" customWidth="1"/>
    <col min="5890" max="5890" width="30.8046875" style="36" customWidth="1"/>
    <col min="5891" max="6142" width="9.14453125" style="36"/>
    <col min="6143" max="6143" width="4.9765625" style="36" customWidth="1"/>
    <col min="6144" max="6144" width="29.7265625" style="36" bestFit="1" customWidth="1"/>
    <col min="6145" max="6145" width="11.97265625" style="36" customWidth="1"/>
    <col min="6146" max="6146" width="30.8046875" style="36" customWidth="1"/>
    <col min="6147" max="6398" width="9.14453125" style="36"/>
    <col min="6399" max="6399" width="4.9765625" style="36" customWidth="1"/>
    <col min="6400" max="6400" width="29.7265625" style="36" bestFit="1" customWidth="1"/>
    <col min="6401" max="6401" width="11.97265625" style="36" customWidth="1"/>
    <col min="6402" max="6402" width="30.8046875" style="36" customWidth="1"/>
    <col min="6403" max="6654" width="9.14453125" style="36"/>
    <col min="6655" max="6655" width="4.9765625" style="36" customWidth="1"/>
    <col min="6656" max="6656" width="29.7265625" style="36" bestFit="1" customWidth="1"/>
    <col min="6657" max="6657" width="11.97265625" style="36" customWidth="1"/>
    <col min="6658" max="6658" width="30.8046875" style="36" customWidth="1"/>
    <col min="6659" max="6910" width="9.14453125" style="36"/>
    <col min="6911" max="6911" width="4.9765625" style="36" customWidth="1"/>
    <col min="6912" max="6912" width="29.7265625" style="36" bestFit="1" customWidth="1"/>
    <col min="6913" max="6913" width="11.97265625" style="36" customWidth="1"/>
    <col min="6914" max="6914" width="30.8046875" style="36" customWidth="1"/>
    <col min="6915" max="7166" width="9.14453125" style="36"/>
    <col min="7167" max="7167" width="4.9765625" style="36" customWidth="1"/>
    <col min="7168" max="7168" width="29.7265625" style="36" bestFit="1" customWidth="1"/>
    <col min="7169" max="7169" width="11.97265625" style="36" customWidth="1"/>
    <col min="7170" max="7170" width="30.8046875" style="36" customWidth="1"/>
    <col min="7171" max="7422" width="9.14453125" style="36"/>
    <col min="7423" max="7423" width="4.9765625" style="36" customWidth="1"/>
    <col min="7424" max="7424" width="29.7265625" style="36" bestFit="1" customWidth="1"/>
    <col min="7425" max="7425" width="11.97265625" style="36" customWidth="1"/>
    <col min="7426" max="7426" width="30.8046875" style="36" customWidth="1"/>
    <col min="7427" max="7678" width="9.14453125" style="36"/>
    <col min="7679" max="7679" width="4.9765625" style="36" customWidth="1"/>
    <col min="7680" max="7680" width="29.7265625" style="36" bestFit="1" customWidth="1"/>
    <col min="7681" max="7681" width="11.97265625" style="36" customWidth="1"/>
    <col min="7682" max="7682" width="30.8046875" style="36" customWidth="1"/>
    <col min="7683" max="7934" width="9.14453125" style="36"/>
    <col min="7935" max="7935" width="4.9765625" style="36" customWidth="1"/>
    <col min="7936" max="7936" width="29.7265625" style="36" bestFit="1" customWidth="1"/>
    <col min="7937" max="7937" width="11.97265625" style="36" customWidth="1"/>
    <col min="7938" max="7938" width="30.8046875" style="36" customWidth="1"/>
    <col min="7939" max="8190" width="9.14453125" style="36"/>
    <col min="8191" max="8191" width="4.9765625" style="36" customWidth="1"/>
    <col min="8192" max="8192" width="29.7265625" style="36" bestFit="1" customWidth="1"/>
    <col min="8193" max="8193" width="11.97265625" style="36" customWidth="1"/>
    <col min="8194" max="8194" width="30.8046875" style="36" customWidth="1"/>
    <col min="8195" max="8446" width="9.14453125" style="36"/>
    <col min="8447" max="8447" width="4.9765625" style="36" customWidth="1"/>
    <col min="8448" max="8448" width="29.7265625" style="36" bestFit="1" customWidth="1"/>
    <col min="8449" max="8449" width="11.97265625" style="36" customWidth="1"/>
    <col min="8450" max="8450" width="30.8046875" style="36" customWidth="1"/>
    <col min="8451" max="8702" width="9.14453125" style="36"/>
    <col min="8703" max="8703" width="4.9765625" style="36" customWidth="1"/>
    <col min="8704" max="8704" width="29.7265625" style="36" bestFit="1" customWidth="1"/>
    <col min="8705" max="8705" width="11.97265625" style="36" customWidth="1"/>
    <col min="8706" max="8706" width="30.8046875" style="36" customWidth="1"/>
    <col min="8707" max="8958" width="9.14453125" style="36"/>
    <col min="8959" max="8959" width="4.9765625" style="36" customWidth="1"/>
    <col min="8960" max="8960" width="29.7265625" style="36" bestFit="1" customWidth="1"/>
    <col min="8961" max="8961" width="11.97265625" style="36" customWidth="1"/>
    <col min="8962" max="8962" width="30.8046875" style="36" customWidth="1"/>
    <col min="8963" max="9214" width="9.14453125" style="36"/>
    <col min="9215" max="9215" width="4.9765625" style="36" customWidth="1"/>
    <col min="9216" max="9216" width="29.7265625" style="36" bestFit="1" customWidth="1"/>
    <col min="9217" max="9217" width="11.97265625" style="36" customWidth="1"/>
    <col min="9218" max="9218" width="30.8046875" style="36" customWidth="1"/>
    <col min="9219" max="9470" width="9.14453125" style="36"/>
    <col min="9471" max="9471" width="4.9765625" style="36" customWidth="1"/>
    <col min="9472" max="9472" width="29.7265625" style="36" bestFit="1" customWidth="1"/>
    <col min="9473" max="9473" width="11.97265625" style="36" customWidth="1"/>
    <col min="9474" max="9474" width="30.8046875" style="36" customWidth="1"/>
    <col min="9475" max="9726" width="9.14453125" style="36"/>
    <col min="9727" max="9727" width="4.9765625" style="36" customWidth="1"/>
    <col min="9728" max="9728" width="29.7265625" style="36" bestFit="1" customWidth="1"/>
    <col min="9729" max="9729" width="11.97265625" style="36" customWidth="1"/>
    <col min="9730" max="9730" width="30.8046875" style="36" customWidth="1"/>
    <col min="9731" max="9982" width="9.14453125" style="36"/>
    <col min="9983" max="9983" width="4.9765625" style="36" customWidth="1"/>
    <col min="9984" max="9984" width="29.7265625" style="36" bestFit="1" customWidth="1"/>
    <col min="9985" max="9985" width="11.97265625" style="36" customWidth="1"/>
    <col min="9986" max="9986" width="30.8046875" style="36" customWidth="1"/>
    <col min="9987" max="10238" width="9.14453125" style="36"/>
    <col min="10239" max="10239" width="4.9765625" style="36" customWidth="1"/>
    <col min="10240" max="10240" width="29.7265625" style="36" bestFit="1" customWidth="1"/>
    <col min="10241" max="10241" width="11.97265625" style="36" customWidth="1"/>
    <col min="10242" max="10242" width="30.8046875" style="36" customWidth="1"/>
    <col min="10243" max="10494" width="9.14453125" style="36"/>
    <col min="10495" max="10495" width="4.9765625" style="36" customWidth="1"/>
    <col min="10496" max="10496" width="29.7265625" style="36" bestFit="1" customWidth="1"/>
    <col min="10497" max="10497" width="11.97265625" style="36" customWidth="1"/>
    <col min="10498" max="10498" width="30.8046875" style="36" customWidth="1"/>
    <col min="10499" max="10750" width="9.14453125" style="36"/>
    <col min="10751" max="10751" width="4.9765625" style="36" customWidth="1"/>
    <col min="10752" max="10752" width="29.7265625" style="36" bestFit="1" customWidth="1"/>
    <col min="10753" max="10753" width="11.97265625" style="36" customWidth="1"/>
    <col min="10754" max="10754" width="30.8046875" style="36" customWidth="1"/>
    <col min="10755" max="11006" width="9.14453125" style="36"/>
    <col min="11007" max="11007" width="4.9765625" style="36" customWidth="1"/>
    <col min="11008" max="11008" width="29.7265625" style="36" bestFit="1" customWidth="1"/>
    <col min="11009" max="11009" width="11.97265625" style="36" customWidth="1"/>
    <col min="11010" max="11010" width="30.8046875" style="36" customWidth="1"/>
    <col min="11011" max="11262" width="9.14453125" style="36"/>
    <col min="11263" max="11263" width="4.9765625" style="36" customWidth="1"/>
    <col min="11264" max="11264" width="29.7265625" style="36" bestFit="1" customWidth="1"/>
    <col min="11265" max="11265" width="11.97265625" style="36" customWidth="1"/>
    <col min="11266" max="11266" width="30.8046875" style="36" customWidth="1"/>
    <col min="11267" max="11518" width="9.14453125" style="36"/>
    <col min="11519" max="11519" width="4.9765625" style="36" customWidth="1"/>
    <col min="11520" max="11520" width="29.7265625" style="36" bestFit="1" customWidth="1"/>
    <col min="11521" max="11521" width="11.97265625" style="36" customWidth="1"/>
    <col min="11522" max="11522" width="30.8046875" style="36" customWidth="1"/>
    <col min="11523" max="11774" width="9.14453125" style="36"/>
    <col min="11775" max="11775" width="4.9765625" style="36" customWidth="1"/>
    <col min="11776" max="11776" width="29.7265625" style="36" bestFit="1" customWidth="1"/>
    <col min="11777" max="11777" width="11.97265625" style="36" customWidth="1"/>
    <col min="11778" max="11778" width="30.8046875" style="36" customWidth="1"/>
    <col min="11779" max="12030" width="9.14453125" style="36"/>
    <col min="12031" max="12031" width="4.9765625" style="36" customWidth="1"/>
    <col min="12032" max="12032" width="29.7265625" style="36" bestFit="1" customWidth="1"/>
    <col min="12033" max="12033" width="11.97265625" style="36" customWidth="1"/>
    <col min="12034" max="12034" width="30.8046875" style="36" customWidth="1"/>
    <col min="12035" max="12286" width="9.14453125" style="36"/>
    <col min="12287" max="12287" width="4.9765625" style="36" customWidth="1"/>
    <col min="12288" max="12288" width="29.7265625" style="36" bestFit="1" customWidth="1"/>
    <col min="12289" max="12289" width="11.97265625" style="36" customWidth="1"/>
    <col min="12290" max="12290" width="30.8046875" style="36" customWidth="1"/>
    <col min="12291" max="12542" width="9.14453125" style="36"/>
    <col min="12543" max="12543" width="4.9765625" style="36" customWidth="1"/>
    <col min="12544" max="12544" width="29.7265625" style="36" bestFit="1" customWidth="1"/>
    <col min="12545" max="12545" width="11.97265625" style="36" customWidth="1"/>
    <col min="12546" max="12546" width="30.8046875" style="36" customWidth="1"/>
    <col min="12547" max="12798" width="9.14453125" style="36"/>
    <col min="12799" max="12799" width="4.9765625" style="36" customWidth="1"/>
    <col min="12800" max="12800" width="29.7265625" style="36" bestFit="1" customWidth="1"/>
    <col min="12801" max="12801" width="11.97265625" style="36" customWidth="1"/>
    <col min="12802" max="12802" width="30.8046875" style="36" customWidth="1"/>
    <col min="12803" max="13054" width="9.14453125" style="36"/>
    <col min="13055" max="13055" width="4.9765625" style="36" customWidth="1"/>
    <col min="13056" max="13056" width="29.7265625" style="36" bestFit="1" customWidth="1"/>
    <col min="13057" max="13057" width="11.97265625" style="36" customWidth="1"/>
    <col min="13058" max="13058" width="30.8046875" style="36" customWidth="1"/>
    <col min="13059" max="13310" width="9.14453125" style="36"/>
    <col min="13311" max="13311" width="4.9765625" style="36" customWidth="1"/>
    <col min="13312" max="13312" width="29.7265625" style="36" bestFit="1" customWidth="1"/>
    <col min="13313" max="13313" width="11.97265625" style="36" customWidth="1"/>
    <col min="13314" max="13314" width="30.8046875" style="36" customWidth="1"/>
    <col min="13315" max="13566" width="9.14453125" style="36"/>
    <col min="13567" max="13567" width="4.9765625" style="36" customWidth="1"/>
    <col min="13568" max="13568" width="29.7265625" style="36" bestFit="1" customWidth="1"/>
    <col min="13569" max="13569" width="11.97265625" style="36" customWidth="1"/>
    <col min="13570" max="13570" width="30.8046875" style="36" customWidth="1"/>
    <col min="13571" max="13822" width="9.14453125" style="36"/>
    <col min="13823" max="13823" width="4.9765625" style="36" customWidth="1"/>
    <col min="13824" max="13824" width="29.7265625" style="36" bestFit="1" customWidth="1"/>
    <col min="13825" max="13825" width="11.97265625" style="36" customWidth="1"/>
    <col min="13826" max="13826" width="30.8046875" style="36" customWidth="1"/>
    <col min="13827" max="14078" width="9.14453125" style="36"/>
    <col min="14079" max="14079" width="4.9765625" style="36" customWidth="1"/>
    <col min="14080" max="14080" width="29.7265625" style="36" bestFit="1" customWidth="1"/>
    <col min="14081" max="14081" width="11.97265625" style="36" customWidth="1"/>
    <col min="14082" max="14082" width="30.8046875" style="36" customWidth="1"/>
    <col min="14083" max="14334" width="9.14453125" style="36"/>
    <col min="14335" max="14335" width="4.9765625" style="36" customWidth="1"/>
    <col min="14336" max="14336" width="29.7265625" style="36" bestFit="1" customWidth="1"/>
    <col min="14337" max="14337" width="11.97265625" style="36" customWidth="1"/>
    <col min="14338" max="14338" width="30.8046875" style="36" customWidth="1"/>
    <col min="14339" max="14590" width="9.14453125" style="36"/>
    <col min="14591" max="14591" width="4.9765625" style="36" customWidth="1"/>
    <col min="14592" max="14592" width="29.7265625" style="36" bestFit="1" customWidth="1"/>
    <col min="14593" max="14593" width="11.97265625" style="36" customWidth="1"/>
    <col min="14594" max="14594" width="30.8046875" style="36" customWidth="1"/>
    <col min="14595" max="14846" width="9.14453125" style="36"/>
    <col min="14847" max="14847" width="4.9765625" style="36" customWidth="1"/>
    <col min="14848" max="14848" width="29.7265625" style="36" bestFit="1" customWidth="1"/>
    <col min="14849" max="14849" width="11.97265625" style="36" customWidth="1"/>
    <col min="14850" max="14850" width="30.8046875" style="36" customWidth="1"/>
    <col min="14851" max="15102" width="9.14453125" style="36"/>
    <col min="15103" max="15103" width="4.9765625" style="36" customWidth="1"/>
    <col min="15104" max="15104" width="29.7265625" style="36" bestFit="1" customWidth="1"/>
    <col min="15105" max="15105" width="11.97265625" style="36" customWidth="1"/>
    <col min="15106" max="15106" width="30.8046875" style="36" customWidth="1"/>
    <col min="15107" max="15358" width="9.14453125" style="36"/>
    <col min="15359" max="15359" width="4.9765625" style="36" customWidth="1"/>
    <col min="15360" max="15360" width="29.7265625" style="36" bestFit="1" customWidth="1"/>
    <col min="15361" max="15361" width="11.97265625" style="36" customWidth="1"/>
    <col min="15362" max="15362" width="30.8046875" style="36" customWidth="1"/>
    <col min="15363" max="15614" width="9.14453125" style="36"/>
    <col min="15615" max="15615" width="4.9765625" style="36" customWidth="1"/>
    <col min="15616" max="15616" width="29.7265625" style="36" bestFit="1" customWidth="1"/>
    <col min="15617" max="15617" width="11.97265625" style="36" customWidth="1"/>
    <col min="15618" max="15618" width="30.8046875" style="36" customWidth="1"/>
    <col min="15619" max="15870" width="9.14453125" style="36"/>
    <col min="15871" max="15871" width="4.9765625" style="36" customWidth="1"/>
    <col min="15872" max="15872" width="29.7265625" style="36" bestFit="1" customWidth="1"/>
    <col min="15873" max="15873" width="11.97265625" style="36" customWidth="1"/>
    <col min="15874" max="15874" width="30.8046875" style="36" customWidth="1"/>
    <col min="15875" max="16126" width="9.14453125" style="36"/>
    <col min="16127" max="16127" width="4.9765625" style="36" customWidth="1"/>
    <col min="16128" max="16128" width="29.7265625" style="36" bestFit="1" customWidth="1"/>
    <col min="16129" max="16129" width="11.97265625" style="36" customWidth="1"/>
    <col min="16130" max="16130" width="30.8046875" style="36" customWidth="1"/>
    <col min="16131" max="16384" width="9.14453125" style="36"/>
  </cols>
  <sheetData>
    <row r="1" spans="1:2" s="33" customFormat="1" ht="39.75" customHeight="1">
      <c r="A1" s="60" t="s">
        <v>171</v>
      </c>
      <c r="B1" s="60"/>
    </row>
    <row r="2" spans="1:2" s="38" customFormat="1" ht="20.25" customHeight="1">
      <c r="A2" s="61" t="s">
        <v>153</v>
      </c>
      <c r="B2" s="61"/>
    </row>
    <row r="3" spans="1:2" s="34" customFormat="1" ht="16.5">
      <c r="A3" s="32" t="s">
        <v>1</v>
      </c>
      <c r="B3" s="32" t="s">
        <v>125</v>
      </c>
    </row>
    <row r="4" spans="1:2" s="34" customFormat="1" ht="16.5">
      <c r="A4" s="32" t="s">
        <v>2</v>
      </c>
      <c r="B4" s="32" t="s">
        <v>151</v>
      </c>
    </row>
    <row r="5" spans="1:2" s="34" customFormat="1" ht="16.5">
      <c r="A5" s="35">
        <v>1</v>
      </c>
      <c r="B5" s="35" t="s">
        <v>154</v>
      </c>
    </row>
    <row r="6" spans="1:2" s="34" customFormat="1" ht="16.5">
      <c r="A6" s="35">
        <v>2</v>
      </c>
      <c r="B6" s="35" t="s">
        <v>127</v>
      </c>
    </row>
    <row r="7" spans="1:2" s="34" customFormat="1" ht="16.5">
      <c r="A7" s="35">
        <v>3</v>
      </c>
      <c r="B7" s="35" t="s">
        <v>129</v>
      </c>
    </row>
    <row r="8" spans="1:2" s="34" customFormat="1" ht="16.5">
      <c r="A8" s="35">
        <v>4</v>
      </c>
      <c r="B8" s="35" t="s">
        <v>130</v>
      </c>
    </row>
    <row r="9" spans="1:2" s="34" customFormat="1" ht="16.5">
      <c r="A9" s="35">
        <v>5</v>
      </c>
      <c r="B9" s="35" t="s">
        <v>155</v>
      </c>
    </row>
    <row r="10" spans="1:2" s="34" customFormat="1" ht="16.5">
      <c r="A10" s="35">
        <v>6</v>
      </c>
      <c r="B10" s="35" t="s">
        <v>128</v>
      </c>
    </row>
    <row r="11" spans="1:2" s="34" customFormat="1" ht="16.5">
      <c r="A11" s="35">
        <v>7</v>
      </c>
      <c r="B11" s="35" t="s">
        <v>131</v>
      </c>
    </row>
    <row r="12" spans="1:2">
      <c r="A12" s="35">
        <v>8</v>
      </c>
      <c r="B12" s="35" t="s">
        <v>132</v>
      </c>
    </row>
    <row r="13" spans="1:2">
      <c r="A13" s="35">
        <v>9</v>
      </c>
      <c r="B13" s="35" t="s">
        <v>133</v>
      </c>
    </row>
    <row r="14" spans="1:2">
      <c r="A14" s="35">
        <v>10</v>
      </c>
      <c r="B14" s="35" t="s">
        <v>134</v>
      </c>
    </row>
    <row r="15" spans="1:2">
      <c r="A15" s="35">
        <v>11</v>
      </c>
      <c r="B15" s="35" t="s">
        <v>135</v>
      </c>
    </row>
    <row r="16" spans="1:2">
      <c r="A16" s="35">
        <v>12</v>
      </c>
      <c r="B16" s="35" t="s">
        <v>136</v>
      </c>
    </row>
    <row r="17" spans="1:2">
      <c r="A17" s="35">
        <v>13</v>
      </c>
      <c r="B17" s="35" t="s">
        <v>137</v>
      </c>
    </row>
    <row r="18" spans="1:2">
      <c r="A18" s="35">
        <v>14</v>
      </c>
      <c r="B18" s="35" t="s">
        <v>138</v>
      </c>
    </row>
    <row r="19" spans="1:2">
      <c r="A19" s="35">
        <v>15</v>
      </c>
      <c r="B19" s="35" t="s">
        <v>139</v>
      </c>
    </row>
    <row r="20" spans="1:2">
      <c r="A20" s="35">
        <v>16</v>
      </c>
      <c r="B20" s="35" t="s">
        <v>140</v>
      </c>
    </row>
    <row r="21" spans="1:2">
      <c r="A21" s="35">
        <v>17</v>
      </c>
      <c r="B21" s="35" t="s">
        <v>141</v>
      </c>
    </row>
    <row r="22" spans="1:2">
      <c r="A22" s="35">
        <v>18</v>
      </c>
      <c r="B22" s="35" t="s">
        <v>142</v>
      </c>
    </row>
    <row r="23" spans="1:2">
      <c r="A23" s="35">
        <v>19</v>
      </c>
      <c r="B23" s="35" t="s">
        <v>143</v>
      </c>
    </row>
    <row r="24" spans="1:2">
      <c r="A24" s="35">
        <v>20</v>
      </c>
      <c r="B24" s="35" t="s">
        <v>144</v>
      </c>
    </row>
    <row r="25" spans="1:2">
      <c r="A25" s="35">
        <v>21</v>
      </c>
      <c r="B25" s="35" t="s">
        <v>145</v>
      </c>
    </row>
    <row r="26" spans="1:2">
      <c r="A26" s="35">
        <v>22</v>
      </c>
      <c r="B26" s="35" t="s">
        <v>146</v>
      </c>
    </row>
    <row r="27" spans="1:2">
      <c r="A27" s="35">
        <v>23</v>
      </c>
      <c r="B27" s="35" t="s">
        <v>147</v>
      </c>
    </row>
    <row r="28" spans="1:2">
      <c r="A28" s="35">
        <v>24</v>
      </c>
      <c r="B28" s="35" t="s">
        <v>148</v>
      </c>
    </row>
    <row r="29" spans="1:2">
      <c r="A29" s="35">
        <v>25</v>
      </c>
      <c r="B29" s="35" t="s">
        <v>149</v>
      </c>
    </row>
    <row r="30" spans="1:2">
      <c r="A30" s="35">
        <v>26</v>
      </c>
      <c r="B30" s="35" t="s">
        <v>150</v>
      </c>
    </row>
    <row r="31" spans="1:2" s="34" customFormat="1" ht="16.5">
      <c r="A31" s="32" t="s">
        <v>3</v>
      </c>
      <c r="B31" s="32" t="s">
        <v>152</v>
      </c>
    </row>
    <row r="32" spans="1:2">
      <c r="A32" s="35">
        <v>27</v>
      </c>
      <c r="B32" s="35" t="s">
        <v>126</v>
      </c>
    </row>
    <row r="33" spans="1:2" ht="17.25" customHeight="1">
      <c r="A33" s="35">
        <v>28</v>
      </c>
      <c r="B33" s="35" t="s">
        <v>177</v>
      </c>
    </row>
    <row r="34" spans="1:2" s="37" customFormat="1">
      <c r="A34" s="35">
        <v>29</v>
      </c>
      <c r="B34" s="35" t="s">
        <v>178</v>
      </c>
    </row>
    <row r="35" spans="1:2" s="37" customFormat="1">
      <c r="A35" s="35">
        <v>30</v>
      </c>
      <c r="B35" s="35" t="s">
        <v>179</v>
      </c>
    </row>
    <row r="36" spans="1:2" s="37" customFormat="1">
      <c r="A36" s="35">
        <v>31</v>
      </c>
      <c r="B36" s="35" t="s">
        <v>180</v>
      </c>
    </row>
    <row r="37" spans="1:2" s="37" customFormat="1">
      <c r="A37" s="35">
        <v>32</v>
      </c>
      <c r="B37" s="35" t="s">
        <v>181</v>
      </c>
    </row>
    <row r="38" spans="1:2" s="37" customFormat="1">
      <c r="A38" s="35">
        <v>33</v>
      </c>
      <c r="B38" s="35" t="s">
        <v>182</v>
      </c>
    </row>
    <row r="39" spans="1:2" s="37" customFormat="1">
      <c r="A39" s="35">
        <v>34</v>
      </c>
      <c r="B39" s="35" t="s">
        <v>183</v>
      </c>
    </row>
    <row r="40" spans="1:2" s="37" customFormat="1">
      <c r="A40" s="35">
        <v>35</v>
      </c>
      <c r="B40" s="35" t="s">
        <v>194</v>
      </c>
    </row>
    <row r="41" spans="1:2" s="37" customFormat="1">
      <c r="A41" s="35">
        <v>36</v>
      </c>
      <c r="B41" s="35" t="s">
        <v>192</v>
      </c>
    </row>
    <row r="42" spans="1:2" s="37" customFormat="1">
      <c r="A42" s="35">
        <v>37</v>
      </c>
      <c r="B42" s="35" t="s">
        <v>193</v>
      </c>
    </row>
    <row r="43" spans="1:2" s="37" customFormat="1">
      <c r="A43" s="35">
        <v>38</v>
      </c>
      <c r="B43" s="35" t="s">
        <v>184</v>
      </c>
    </row>
    <row r="44" spans="1:2" s="37" customFormat="1">
      <c r="A44" s="35">
        <v>39</v>
      </c>
      <c r="B44" s="35" t="s">
        <v>185</v>
      </c>
    </row>
    <row r="45" spans="1:2" s="37" customFormat="1">
      <c r="A45" s="35">
        <v>40</v>
      </c>
      <c r="B45" s="35" t="s">
        <v>186</v>
      </c>
    </row>
    <row r="46" spans="1:2" s="37" customFormat="1">
      <c r="A46" s="35">
        <v>41</v>
      </c>
      <c r="B46" s="35" t="s">
        <v>187</v>
      </c>
    </row>
    <row r="47" spans="1:2" s="37" customFormat="1">
      <c r="A47" s="35">
        <v>42</v>
      </c>
      <c r="B47" s="35" t="s">
        <v>188</v>
      </c>
    </row>
    <row r="48" spans="1:2" s="37" customFormat="1">
      <c r="A48" s="35">
        <v>43</v>
      </c>
      <c r="B48" s="35" t="s">
        <v>189</v>
      </c>
    </row>
    <row r="49" spans="1:2" s="37" customFormat="1">
      <c r="A49" s="35">
        <v>44</v>
      </c>
      <c r="B49" s="35" t="s">
        <v>190</v>
      </c>
    </row>
    <row r="50" spans="1:2" s="37" customFormat="1">
      <c r="A50" s="35">
        <v>45</v>
      </c>
      <c r="B50" s="35" t="s">
        <v>191</v>
      </c>
    </row>
  </sheetData>
  <mergeCells count="2">
    <mergeCell ref="A1:B1"/>
    <mergeCell ref="A2:B2"/>
  </mergeCells>
  <pageMargins left="0.7" right="0.2" top="0.75" bottom="0.44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9"/>
  <sheetViews>
    <sheetView zoomScale="70" zoomScaleNormal="70" workbookViewId="0">
      <selection activeCell="E25" sqref="E25"/>
    </sheetView>
  </sheetViews>
  <sheetFormatPr defaultColWidth="9.14453125" defaultRowHeight="13.5"/>
  <cols>
    <col min="1" max="1" width="6.05078125" style="26" customWidth="1"/>
    <col min="2" max="2" width="41.296875" style="26" customWidth="1"/>
    <col min="3" max="3" width="26.09765625" style="26" customWidth="1"/>
    <col min="4" max="11" width="20.984375" style="26" customWidth="1"/>
    <col min="12" max="16384" width="9.14453125" style="26"/>
  </cols>
  <sheetData>
    <row r="1" spans="1:12" s="44" customFormat="1" ht="18">
      <c r="K1" s="62" t="s">
        <v>74</v>
      </c>
      <c r="L1" s="62"/>
    </row>
    <row r="2" spans="1:12" s="44" customFormat="1" ht="27" customHeight="1">
      <c r="A2" s="67" t="s">
        <v>167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2" s="44" customFormat="1" ht="18">
      <c r="A3" s="67" t="s">
        <v>195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2" s="45" customFormat="1" ht="18.75" customHeight="1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21.75" customHeight="1">
      <c r="A5" s="66" t="s">
        <v>157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ht="14.25">
      <c r="A6" s="46"/>
      <c r="K6" s="68" t="s">
        <v>43</v>
      </c>
      <c r="L6" s="68"/>
    </row>
    <row r="7" spans="1:12" ht="14.25">
      <c r="A7" s="70" t="s">
        <v>1</v>
      </c>
      <c r="B7" s="70" t="s">
        <v>5</v>
      </c>
      <c r="C7" s="70" t="s">
        <v>6</v>
      </c>
      <c r="D7" s="63" t="s">
        <v>7</v>
      </c>
      <c r="E7" s="64"/>
      <c r="F7" s="64"/>
      <c r="G7" s="64"/>
      <c r="H7" s="64"/>
      <c r="I7" s="64"/>
      <c r="J7" s="65"/>
      <c r="K7" s="71" t="s">
        <v>8</v>
      </c>
      <c r="L7" s="71" t="s">
        <v>0</v>
      </c>
    </row>
    <row r="8" spans="1:12" ht="54">
      <c r="A8" s="70"/>
      <c r="B8" s="70"/>
      <c r="C8" s="70"/>
      <c r="D8" s="21" t="s">
        <v>65</v>
      </c>
      <c r="E8" s="21" t="s">
        <v>9</v>
      </c>
      <c r="F8" s="21" t="s">
        <v>10</v>
      </c>
      <c r="G8" s="21" t="s">
        <v>72</v>
      </c>
      <c r="H8" s="21" t="s">
        <v>11</v>
      </c>
      <c r="I8" s="21" t="s">
        <v>77</v>
      </c>
      <c r="J8" s="21" t="s">
        <v>78</v>
      </c>
      <c r="K8" s="72"/>
      <c r="L8" s="72"/>
    </row>
    <row r="9" spans="1:12" ht="14.25">
      <c r="A9" s="27" t="s">
        <v>2</v>
      </c>
      <c r="B9" s="27" t="s">
        <v>3</v>
      </c>
      <c r="C9" s="27" t="s">
        <v>81</v>
      </c>
      <c r="D9" s="27">
        <v>2</v>
      </c>
      <c r="E9" s="27">
        <v>3</v>
      </c>
      <c r="F9" s="27">
        <v>4</v>
      </c>
      <c r="G9" s="27">
        <v>5</v>
      </c>
      <c r="H9" s="27">
        <v>6</v>
      </c>
      <c r="I9" s="27">
        <v>7</v>
      </c>
      <c r="J9" s="27">
        <v>8</v>
      </c>
      <c r="K9" s="27" t="s">
        <v>79</v>
      </c>
      <c r="L9" s="27">
        <v>10</v>
      </c>
    </row>
    <row r="10" spans="1:12" s="23" customFormat="1" ht="14.25">
      <c r="A10" s="21" t="s">
        <v>13</v>
      </c>
      <c r="B10" s="21" t="s">
        <v>156</v>
      </c>
      <c r="C10" s="22">
        <f>C11+C21+C25+C28+C38</f>
        <v>0</v>
      </c>
      <c r="D10" s="22">
        <f t="shared" ref="D10:K10" si="0">D11+D21+D25+D28+D38</f>
        <v>0</v>
      </c>
      <c r="E10" s="22">
        <f t="shared" si="0"/>
        <v>0</v>
      </c>
      <c r="F10" s="22">
        <f t="shared" si="0"/>
        <v>0</v>
      </c>
      <c r="G10" s="22">
        <f t="shared" si="0"/>
        <v>0</v>
      </c>
      <c r="H10" s="22">
        <f t="shared" si="0"/>
        <v>0</v>
      </c>
      <c r="I10" s="22">
        <f t="shared" si="0"/>
        <v>0</v>
      </c>
      <c r="J10" s="22">
        <f t="shared" si="0"/>
        <v>0</v>
      </c>
      <c r="K10" s="22">
        <f t="shared" si="0"/>
        <v>0</v>
      </c>
      <c r="L10" s="22"/>
    </row>
    <row r="11" spans="1:12" ht="40.5">
      <c r="A11" s="21">
        <v>1</v>
      </c>
      <c r="B11" s="24" t="s">
        <v>14</v>
      </c>
      <c r="C11" s="22">
        <f>SUM(D11:J11)</f>
        <v>0</v>
      </c>
      <c r="D11" s="22">
        <f>SUM(D12:D19)</f>
        <v>0</v>
      </c>
      <c r="E11" s="22">
        <f t="shared" ref="E11:J11" si="1">SUM(E12:E19)</f>
        <v>0</v>
      </c>
      <c r="F11" s="22">
        <f t="shared" si="1"/>
        <v>0</v>
      </c>
      <c r="G11" s="22">
        <f t="shared" si="1"/>
        <v>0</v>
      </c>
      <c r="H11" s="22">
        <f t="shared" si="1"/>
        <v>0</v>
      </c>
      <c r="I11" s="22">
        <f t="shared" si="1"/>
        <v>0</v>
      </c>
      <c r="J11" s="22">
        <f t="shared" si="1"/>
        <v>0</v>
      </c>
      <c r="K11" s="22">
        <f>H11+I11+J11</f>
        <v>0</v>
      </c>
      <c r="L11" s="25"/>
    </row>
    <row r="12" spans="1:12" ht="14.25">
      <c r="A12" s="27" t="s">
        <v>83</v>
      </c>
      <c r="B12" s="28" t="s">
        <v>15</v>
      </c>
      <c r="C12" s="13">
        <f>SUM(D12:J12)</f>
        <v>0</v>
      </c>
      <c r="D12" s="13"/>
      <c r="E12" s="13"/>
      <c r="F12" s="13"/>
      <c r="G12" s="13"/>
      <c r="H12" s="13"/>
      <c r="I12" s="13"/>
      <c r="J12" s="13"/>
      <c r="K12" s="13">
        <f>H12+I12+J12</f>
        <v>0</v>
      </c>
      <c r="L12" s="29"/>
    </row>
    <row r="13" spans="1:12" ht="14.25">
      <c r="A13" s="27" t="s">
        <v>84</v>
      </c>
      <c r="B13" s="28" t="s">
        <v>16</v>
      </c>
      <c r="C13" s="13">
        <f t="shared" ref="C13:C19" si="2">SUM(D13:J13)</f>
        <v>0</v>
      </c>
      <c r="D13" s="13"/>
      <c r="E13" s="13"/>
      <c r="F13" s="13"/>
      <c r="G13" s="13"/>
      <c r="H13" s="13"/>
      <c r="I13" s="13"/>
      <c r="J13" s="13"/>
      <c r="K13" s="13">
        <f t="shared" ref="K13:K18" si="3">H13+I13+J13</f>
        <v>0</v>
      </c>
      <c r="L13" s="29"/>
    </row>
    <row r="14" spans="1:12" ht="14.25">
      <c r="A14" s="27" t="s">
        <v>85</v>
      </c>
      <c r="B14" s="28" t="s">
        <v>17</v>
      </c>
      <c r="C14" s="13">
        <f t="shared" si="2"/>
        <v>0</v>
      </c>
      <c r="D14" s="13"/>
      <c r="E14" s="13"/>
      <c r="F14" s="13"/>
      <c r="G14" s="13"/>
      <c r="H14" s="13"/>
      <c r="I14" s="13"/>
      <c r="J14" s="13"/>
      <c r="K14" s="13">
        <f t="shared" si="3"/>
        <v>0</v>
      </c>
      <c r="L14" s="29"/>
    </row>
    <row r="15" spans="1:12" ht="14.25">
      <c r="A15" s="27" t="s">
        <v>99</v>
      </c>
      <c r="B15" s="28" t="s">
        <v>18</v>
      </c>
      <c r="C15" s="13">
        <f t="shared" si="2"/>
        <v>0</v>
      </c>
      <c r="D15" s="13"/>
      <c r="E15" s="13"/>
      <c r="F15" s="13"/>
      <c r="G15" s="13"/>
      <c r="H15" s="13"/>
      <c r="I15" s="13"/>
      <c r="J15" s="13"/>
      <c r="K15" s="13">
        <f t="shared" si="3"/>
        <v>0</v>
      </c>
      <c r="L15" s="29"/>
    </row>
    <row r="16" spans="1:12" ht="14.25">
      <c r="A16" s="27" t="s">
        <v>100</v>
      </c>
      <c r="B16" s="28" t="s">
        <v>19</v>
      </c>
      <c r="C16" s="13">
        <f t="shared" si="2"/>
        <v>0</v>
      </c>
      <c r="D16" s="13"/>
      <c r="E16" s="13"/>
      <c r="F16" s="13"/>
      <c r="G16" s="13"/>
      <c r="H16" s="13"/>
      <c r="I16" s="13"/>
      <c r="J16" s="13"/>
      <c r="K16" s="13">
        <f t="shared" si="3"/>
        <v>0</v>
      </c>
      <c r="L16" s="29"/>
    </row>
    <row r="17" spans="1:12" ht="14.25">
      <c r="A17" s="27" t="s">
        <v>101</v>
      </c>
      <c r="B17" s="28" t="s">
        <v>20</v>
      </c>
      <c r="C17" s="13">
        <f t="shared" si="2"/>
        <v>0</v>
      </c>
      <c r="D17" s="13"/>
      <c r="E17" s="13"/>
      <c r="F17" s="13"/>
      <c r="G17" s="13"/>
      <c r="H17" s="13"/>
      <c r="I17" s="13"/>
      <c r="J17" s="13"/>
      <c r="K17" s="13">
        <f t="shared" si="3"/>
        <v>0</v>
      </c>
      <c r="L17" s="29"/>
    </row>
    <row r="18" spans="1:12" ht="14.25">
      <c r="A18" s="27" t="s">
        <v>102</v>
      </c>
      <c r="B18" s="28" t="s">
        <v>21</v>
      </c>
      <c r="C18" s="13">
        <f t="shared" si="2"/>
        <v>0</v>
      </c>
      <c r="D18" s="13"/>
      <c r="E18" s="13"/>
      <c r="F18" s="13"/>
      <c r="G18" s="13"/>
      <c r="H18" s="13"/>
      <c r="I18" s="13"/>
      <c r="J18" s="13"/>
      <c r="K18" s="13">
        <f t="shared" si="3"/>
        <v>0</v>
      </c>
      <c r="L18" s="29"/>
    </row>
    <row r="19" spans="1:12" ht="14.25">
      <c r="A19" s="27" t="s">
        <v>103</v>
      </c>
      <c r="B19" s="28" t="s">
        <v>22</v>
      </c>
      <c r="C19" s="13">
        <f t="shared" si="2"/>
        <v>0</v>
      </c>
      <c r="D19" s="13"/>
      <c r="E19" s="13"/>
      <c r="F19" s="13"/>
      <c r="G19" s="13"/>
      <c r="H19" s="13"/>
      <c r="I19" s="13"/>
      <c r="J19" s="13"/>
      <c r="K19" s="13">
        <f>H19+I19+J19</f>
        <v>0</v>
      </c>
      <c r="L19" s="29"/>
    </row>
    <row r="20" spans="1:12" ht="14.25">
      <c r="A20" s="27"/>
      <c r="B20" s="28" t="s">
        <v>23</v>
      </c>
      <c r="C20" s="13"/>
      <c r="D20" s="13"/>
      <c r="E20" s="13"/>
      <c r="F20" s="13"/>
      <c r="G20" s="13"/>
      <c r="H20" s="13"/>
      <c r="I20" s="13"/>
      <c r="J20" s="13"/>
      <c r="K20" s="13"/>
      <c r="L20" s="29"/>
    </row>
    <row r="21" spans="1:12" ht="14.25">
      <c r="A21" s="21">
        <v>2</v>
      </c>
      <c r="B21" s="24" t="s">
        <v>25</v>
      </c>
      <c r="C21" s="22"/>
      <c r="D21" s="22"/>
      <c r="E21" s="22"/>
      <c r="F21" s="22"/>
      <c r="G21" s="22"/>
      <c r="H21" s="22"/>
      <c r="I21" s="22"/>
      <c r="J21" s="22"/>
      <c r="K21" s="22"/>
      <c r="L21" s="25"/>
    </row>
    <row r="22" spans="1:12" ht="14.25">
      <c r="A22" s="27" t="s">
        <v>86</v>
      </c>
      <c r="B22" s="28" t="s">
        <v>26</v>
      </c>
      <c r="C22" s="13">
        <f t="shared" ref="C22:C23" si="4">SUM(D22:J22)</f>
        <v>0</v>
      </c>
      <c r="D22" s="13"/>
      <c r="E22" s="13"/>
      <c r="F22" s="13"/>
      <c r="G22" s="13"/>
      <c r="H22" s="13"/>
      <c r="I22" s="13"/>
      <c r="J22" s="13"/>
      <c r="K22" s="13">
        <f t="shared" ref="K22:K23" si="5">H22+I22+J22</f>
        <v>0</v>
      </c>
      <c r="L22" s="29"/>
    </row>
    <row r="23" spans="1:12" ht="14.25">
      <c r="A23" s="27" t="s">
        <v>87</v>
      </c>
      <c r="B23" s="28" t="s">
        <v>27</v>
      </c>
      <c r="C23" s="13">
        <f t="shared" si="4"/>
        <v>0</v>
      </c>
      <c r="D23" s="13"/>
      <c r="E23" s="13"/>
      <c r="F23" s="13"/>
      <c r="G23" s="13"/>
      <c r="H23" s="13"/>
      <c r="I23" s="13"/>
      <c r="J23" s="13"/>
      <c r="K23" s="13">
        <f t="shared" si="5"/>
        <v>0</v>
      </c>
      <c r="L23" s="29"/>
    </row>
    <row r="24" spans="1:12" ht="14.25">
      <c r="A24" s="27" t="s">
        <v>104</v>
      </c>
      <c r="B24" s="28" t="s">
        <v>28</v>
      </c>
      <c r="C24" s="13"/>
      <c r="D24" s="13"/>
      <c r="E24" s="13"/>
      <c r="F24" s="13"/>
      <c r="G24" s="13"/>
      <c r="H24" s="13"/>
      <c r="I24" s="13"/>
      <c r="J24" s="13"/>
      <c r="K24" s="13"/>
      <c r="L24" s="29"/>
    </row>
    <row r="25" spans="1:12" ht="27">
      <c r="A25" s="21">
        <v>3</v>
      </c>
      <c r="B25" s="24" t="s">
        <v>29</v>
      </c>
      <c r="C25" s="22"/>
      <c r="D25" s="22"/>
      <c r="E25" s="22"/>
      <c r="F25" s="22"/>
      <c r="G25" s="22"/>
      <c r="H25" s="22"/>
      <c r="I25" s="22"/>
      <c r="J25" s="22"/>
      <c r="K25" s="22"/>
      <c r="L25" s="25"/>
    </row>
    <row r="26" spans="1:12" ht="14.25">
      <c r="A26" s="27" t="s">
        <v>105</v>
      </c>
      <c r="B26" s="28" t="s">
        <v>30</v>
      </c>
      <c r="C26" s="13">
        <f t="shared" ref="C26" si="6">SUM(D26:J26)</f>
        <v>0</v>
      </c>
      <c r="D26" s="13"/>
      <c r="E26" s="13"/>
      <c r="F26" s="13"/>
      <c r="G26" s="13"/>
      <c r="H26" s="13"/>
      <c r="I26" s="13"/>
      <c r="J26" s="13"/>
      <c r="K26" s="13">
        <f>H26+I26+J26</f>
        <v>0</v>
      </c>
      <c r="L26" s="29"/>
    </row>
    <row r="27" spans="1:12" ht="14.25">
      <c r="A27" s="27" t="s">
        <v>106</v>
      </c>
      <c r="B27" s="28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29"/>
    </row>
    <row r="28" spans="1:12" ht="40.5">
      <c r="A28" s="21">
        <v>4</v>
      </c>
      <c r="B28" s="24" t="s">
        <v>32</v>
      </c>
      <c r="C28" s="22"/>
      <c r="D28" s="22"/>
      <c r="E28" s="22"/>
      <c r="F28" s="22"/>
      <c r="G28" s="22"/>
      <c r="H28" s="22"/>
      <c r="I28" s="22"/>
      <c r="J28" s="22"/>
      <c r="K28" s="22"/>
      <c r="L28" s="25"/>
    </row>
    <row r="29" spans="1:12" ht="14.25">
      <c r="A29" s="27" t="s">
        <v>107</v>
      </c>
      <c r="B29" s="28" t="s">
        <v>33</v>
      </c>
      <c r="C29" s="13">
        <f>SUM(D29:J29)</f>
        <v>0</v>
      </c>
      <c r="D29" s="13">
        <f>D30+D31</f>
        <v>0</v>
      </c>
      <c r="E29" s="13">
        <f t="shared" ref="E29:J29" si="7">E30+E31</f>
        <v>0</v>
      </c>
      <c r="F29" s="13">
        <f t="shared" si="7"/>
        <v>0</v>
      </c>
      <c r="G29" s="13">
        <f t="shared" si="7"/>
        <v>0</v>
      </c>
      <c r="H29" s="13">
        <f t="shared" si="7"/>
        <v>0</v>
      </c>
      <c r="I29" s="13">
        <f t="shared" si="7"/>
        <v>0</v>
      </c>
      <c r="J29" s="13">
        <f t="shared" si="7"/>
        <v>0</v>
      </c>
      <c r="K29" s="13">
        <f>H29+I29+J29</f>
        <v>0</v>
      </c>
      <c r="L29" s="29"/>
    </row>
    <row r="30" spans="1:12" ht="14.25">
      <c r="A30" s="27" t="s">
        <v>34</v>
      </c>
      <c r="B30" s="28" t="s">
        <v>35</v>
      </c>
      <c r="C30" s="13">
        <f>SUM(D30:J30)</f>
        <v>0</v>
      </c>
      <c r="D30" s="13"/>
      <c r="E30" s="13"/>
      <c r="F30" s="13"/>
      <c r="G30" s="13"/>
      <c r="H30" s="13"/>
      <c r="I30" s="13"/>
      <c r="J30" s="13"/>
      <c r="K30" s="13"/>
      <c r="L30" s="29"/>
    </row>
    <row r="31" spans="1:12" ht="14.25">
      <c r="A31" s="27" t="s">
        <v>36</v>
      </c>
      <c r="B31" s="28" t="s">
        <v>37</v>
      </c>
      <c r="C31" s="13">
        <f>SUM(D31:J31)</f>
        <v>0</v>
      </c>
      <c r="D31" s="13"/>
      <c r="E31" s="13"/>
      <c r="F31" s="13"/>
      <c r="G31" s="13"/>
      <c r="H31" s="13"/>
      <c r="I31" s="13"/>
      <c r="J31" s="13"/>
      <c r="K31" s="13"/>
      <c r="L31" s="29"/>
    </row>
    <row r="32" spans="1:12" ht="14.25">
      <c r="A32" s="27" t="s">
        <v>108</v>
      </c>
      <c r="B32" s="28" t="s">
        <v>38</v>
      </c>
      <c r="C32" s="13">
        <f t="shared" ref="C32" si="8">SUM(D32:J32)</f>
        <v>0</v>
      </c>
      <c r="D32" s="13">
        <f>D33+D34</f>
        <v>0</v>
      </c>
      <c r="E32" s="13">
        <f t="shared" ref="E32:J32" si="9">E33+E34</f>
        <v>0</v>
      </c>
      <c r="F32" s="13">
        <f t="shared" si="9"/>
        <v>0</v>
      </c>
      <c r="G32" s="13">
        <f t="shared" si="9"/>
        <v>0</v>
      </c>
      <c r="H32" s="13">
        <f t="shared" si="9"/>
        <v>0</v>
      </c>
      <c r="I32" s="13">
        <f t="shared" si="9"/>
        <v>0</v>
      </c>
      <c r="J32" s="13">
        <f t="shared" si="9"/>
        <v>0</v>
      </c>
      <c r="K32" s="13">
        <f>H32+I32+J32</f>
        <v>0</v>
      </c>
      <c r="L32" s="29"/>
    </row>
    <row r="33" spans="1:12" ht="14.25">
      <c r="A33" s="27" t="s">
        <v>34</v>
      </c>
      <c r="B33" s="28" t="s">
        <v>35</v>
      </c>
      <c r="C33" s="13">
        <f>SUM(D33:J33)</f>
        <v>0</v>
      </c>
      <c r="D33" s="13"/>
      <c r="E33" s="13"/>
      <c r="F33" s="13"/>
      <c r="G33" s="13"/>
      <c r="H33" s="13"/>
      <c r="I33" s="13"/>
      <c r="J33" s="13"/>
      <c r="K33" s="13"/>
      <c r="L33" s="29"/>
    </row>
    <row r="34" spans="1:12" ht="14.25">
      <c r="A34" s="27" t="s">
        <v>36</v>
      </c>
      <c r="B34" s="28" t="s">
        <v>37</v>
      </c>
      <c r="C34" s="13">
        <f>SUM(D34:J34)</f>
        <v>0</v>
      </c>
      <c r="D34" s="13"/>
      <c r="E34" s="13"/>
      <c r="F34" s="13"/>
      <c r="G34" s="13"/>
      <c r="H34" s="13"/>
      <c r="I34" s="13"/>
      <c r="J34" s="13"/>
      <c r="K34" s="13"/>
      <c r="L34" s="29"/>
    </row>
    <row r="35" spans="1:12" ht="14.25">
      <c r="A35" s="27" t="s">
        <v>109</v>
      </c>
      <c r="B35" s="28" t="s">
        <v>39</v>
      </c>
      <c r="C35" s="13">
        <f t="shared" ref="C35:C36" si="10">SUM(D35:J35)</f>
        <v>0</v>
      </c>
      <c r="D35" s="13"/>
      <c r="E35" s="13"/>
      <c r="F35" s="13"/>
      <c r="G35" s="13"/>
      <c r="H35" s="13"/>
      <c r="I35" s="13"/>
      <c r="J35" s="13"/>
      <c r="K35" s="13">
        <f>H35+I35+J35</f>
        <v>0</v>
      </c>
      <c r="L35" s="29"/>
    </row>
    <row r="36" spans="1:12" ht="27">
      <c r="A36" s="27" t="s">
        <v>110</v>
      </c>
      <c r="B36" s="28" t="s">
        <v>40</v>
      </c>
      <c r="C36" s="13">
        <f t="shared" si="10"/>
        <v>0</v>
      </c>
      <c r="D36" s="13"/>
      <c r="E36" s="13"/>
      <c r="F36" s="13"/>
      <c r="G36" s="13"/>
      <c r="H36" s="13"/>
      <c r="I36" s="13"/>
      <c r="J36" s="13"/>
      <c r="K36" s="13">
        <f>H36+I36+J36</f>
        <v>0</v>
      </c>
      <c r="L36" s="29"/>
    </row>
    <row r="37" spans="1:12" ht="14.25">
      <c r="A37" s="27" t="s">
        <v>111</v>
      </c>
      <c r="B37" s="28" t="s">
        <v>62</v>
      </c>
      <c r="C37" s="13"/>
      <c r="D37" s="13"/>
      <c r="E37" s="13"/>
      <c r="F37" s="13"/>
      <c r="G37" s="13"/>
      <c r="H37" s="13"/>
      <c r="I37" s="13"/>
      <c r="J37" s="13"/>
      <c r="K37" s="13"/>
      <c r="L37" s="29"/>
    </row>
    <row r="38" spans="1:12" ht="27">
      <c r="A38" s="21">
        <v>5</v>
      </c>
      <c r="B38" s="24" t="s">
        <v>41</v>
      </c>
      <c r="C38" s="22"/>
      <c r="D38" s="22"/>
      <c r="E38" s="22"/>
      <c r="F38" s="22"/>
      <c r="G38" s="22"/>
      <c r="H38" s="22"/>
      <c r="I38" s="22"/>
      <c r="J38" s="22"/>
      <c r="K38" s="22"/>
      <c r="L38" s="25"/>
    </row>
    <row r="39" spans="1:12" ht="14.25">
      <c r="A39" s="27" t="s">
        <v>112</v>
      </c>
      <c r="B39" s="28" t="s">
        <v>42</v>
      </c>
      <c r="C39" s="13"/>
      <c r="D39" s="13"/>
      <c r="E39" s="13"/>
      <c r="F39" s="13"/>
      <c r="G39" s="13"/>
      <c r="H39" s="13"/>
      <c r="I39" s="13"/>
      <c r="J39" s="13"/>
      <c r="K39" s="13"/>
      <c r="L39" s="29"/>
    </row>
    <row r="40" spans="1:12" ht="14.25">
      <c r="A40" s="27" t="s">
        <v>113</v>
      </c>
      <c r="B40" s="28" t="s">
        <v>42</v>
      </c>
      <c r="C40" s="13"/>
      <c r="D40" s="13"/>
      <c r="E40" s="13"/>
      <c r="F40" s="13"/>
      <c r="G40" s="13"/>
      <c r="H40" s="13"/>
      <c r="I40" s="13"/>
      <c r="J40" s="13"/>
      <c r="K40" s="13"/>
      <c r="L40" s="29"/>
    </row>
    <row r="41" spans="1:12" ht="21" customHeight="1">
      <c r="J41" s="73" t="s">
        <v>163</v>
      </c>
      <c r="K41" s="73"/>
      <c r="L41" s="73"/>
    </row>
    <row r="42" spans="1:12" s="23" customFormat="1">
      <c r="B42" s="23" t="s">
        <v>161</v>
      </c>
      <c r="F42" s="23" t="s">
        <v>162</v>
      </c>
      <c r="J42" s="74" t="s">
        <v>164</v>
      </c>
      <c r="K42" s="74"/>
      <c r="L42" s="74"/>
    </row>
    <row r="48" spans="1:12" ht="14.25">
      <c r="A48" s="47" t="s">
        <v>44</v>
      </c>
    </row>
    <row r="49" spans="1:12" ht="38.25" customHeight="1">
      <c r="A49" s="69" t="s">
        <v>45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</row>
  </sheetData>
  <mergeCells count="15">
    <mergeCell ref="A49:L49"/>
    <mergeCell ref="A7:A8"/>
    <mergeCell ref="B7:B8"/>
    <mergeCell ref="C7:C8"/>
    <mergeCell ref="K7:K8"/>
    <mergeCell ref="L7:L8"/>
    <mergeCell ref="J41:L41"/>
    <mergeCell ref="J42:L42"/>
    <mergeCell ref="K1:L1"/>
    <mergeCell ref="D7:J7"/>
    <mergeCell ref="A4:L4"/>
    <mergeCell ref="A5:L5"/>
    <mergeCell ref="A2:L2"/>
    <mergeCell ref="K6:L6"/>
    <mergeCell ref="A3:L3"/>
  </mergeCells>
  <pageMargins left="0.2" right="0.2" top="0.41" bottom="0.38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8"/>
  <sheetViews>
    <sheetView zoomScaleNormal="100" workbookViewId="0">
      <selection activeCell="A3" sqref="A3:I3"/>
    </sheetView>
  </sheetViews>
  <sheetFormatPr defaultColWidth="9.14453125" defaultRowHeight="13.5"/>
  <cols>
    <col min="1" max="1" width="9.14453125" style="5"/>
    <col min="2" max="2" width="19.7734375" style="5" customWidth="1"/>
    <col min="3" max="3" width="22.328125" style="5" customWidth="1"/>
    <col min="4" max="4" width="18.6953125" style="5" customWidth="1"/>
    <col min="5" max="5" width="28.78515625" style="5" customWidth="1"/>
    <col min="6" max="6" width="15.6015625" style="5" customWidth="1"/>
    <col min="7" max="7" width="14.796875" style="5" customWidth="1"/>
    <col min="8" max="8" width="19.234375" style="5" customWidth="1"/>
    <col min="9" max="16384" width="9.14453125" style="5"/>
  </cols>
  <sheetData>
    <row r="1" spans="1:9" ht="14.25">
      <c r="I1" s="11" t="s">
        <v>75</v>
      </c>
    </row>
    <row r="2" spans="1:9" s="8" customFormat="1" ht="42.75" customHeight="1">
      <c r="A2" s="75" t="s">
        <v>166</v>
      </c>
      <c r="B2" s="75"/>
      <c r="C2" s="75"/>
      <c r="D2" s="75"/>
      <c r="E2" s="75"/>
      <c r="F2" s="75"/>
      <c r="G2" s="75"/>
      <c r="H2" s="75"/>
      <c r="I2" s="75"/>
    </row>
    <row r="3" spans="1:9" s="8" customFormat="1" ht="18">
      <c r="A3" s="75" t="s">
        <v>195</v>
      </c>
      <c r="B3" s="75"/>
      <c r="C3" s="75"/>
      <c r="D3" s="75"/>
      <c r="E3" s="75"/>
      <c r="F3" s="75"/>
      <c r="G3" s="75"/>
      <c r="H3" s="75"/>
      <c r="I3" s="75"/>
    </row>
    <row r="4" spans="1:9" ht="17.25" customHeight="1">
      <c r="A4" s="76" t="s">
        <v>4</v>
      </c>
      <c r="B4" s="76"/>
      <c r="C4" s="76"/>
      <c r="D4" s="76"/>
      <c r="E4" s="76"/>
      <c r="F4" s="76"/>
      <c r="G4" s="76"/>
      <c r="H4" s="76"/>
      <c r="I4" s="76"/>
    </row>
    <row r="5" spans="1:9" ht="19.5" customHeight="1">
      <c r="A5" s="77" t="s">
        <v>157</v>
      </c>
      <c r="B5" s="77"/>
      <c r="C5" s="77"/>
      <c r="D5" s="77"/>
      <c r="E5" s="77"/>
      <c r="F5" s="77"/>
      <c r="G5" s="77"/>
      <c r="H5" s="77"/>
      <c r="I5" s="77"/>
    </row>
    <row r="6" spans="1:9">
      <c r="H6" s="78" t="s">
        <v>43</v>
      </c>
      <c r="I6" s="78"/>
    </row>
    <row r="7" spans="1:9" ht="19.5" customHeight="1">
      <c r="A7" s="80" t="s">
        <v>1</v>
      </c>
      <c r="B7" s="80" t="s">
        <v>46</v>
      </c>
      <c r="C7" s="80" t="s">
        <v>47</v>
      </c>
      <c r="D7" s="88" t="s">
        <v>172</v>
      </c>
      <c r="E7" s="80" t="s">
        <v>88</v>
      </c>
      <c r="F7" s="82" t="s">
        <v>7</v>
      </c>
      <c r="G7" s="83"/>
      <c r="H7" s="84"/>
      <c r="I7" s="80" t="s">
        <v>0</v>
      </c>
    </row>
    <row r="8" spans="1:9" ht="31.5" customHeight="1">
      <c r="A8" s="81"/>
      <c r="B8" s="81"/>
      <c r="C8" s="81"/>
      <c r="D8" s="88"/>
      <c r="E8" s="81"/>
      <c r="F8" s="1" t="s">
        <v>48</v>
      </c>
      <c r="G8" s="1" t="s">
        <v>49</v>
      </c>
      <c r="H8" s="1" t="s">
        <v>50</v>
      </c>
      <c r="I8" s="81"/>
    </row>
    <row r="9" spans="1:9" ht="14.25">
      <c r="A9" s="2" t="s">
        <v>2</v>
      </c>
      <c r="B9" s="2" t="s">
        <v>3</v>
      </c>
      <c r="C9" s="2" t="s">
        <v>51</v>
      </c>
      <c r="D9" s="2" t="s">
        <v>52</v>
      </c>
      <c r="E9" s="2" t="s">
        <v>173</v>
      </c>
      <c r="F9" s="2">
        <v>1</v>
      </c>
      <c r="G9" s="2">
        <v>2</v>
      </c>
      <c r="H9" s="2" t="s">
        <v>53</v>
      </c>
      <c r="I9" s="2">
        <v>4</v>
      </c>
    </row>
    <row r="10" spans="1:9" s="10" customFormat="1" ht="14.25">
      <c r="A10" s="41" t="s">
        <v>13</v>
      </c>
      <c r="B10" s="85" t="s">
        <v>168</v>
      </c>
      <c r="C10" s="86"/>
      <c r="D10" s="86"/>
      <c r="E10" s="87"/>
      <c r="F10" s="18"/>
      <c r="G10" s="18"/>
      <c r="H10" s="18"/>
      <c r="I10" s="18"/>
    </row>
    <row r="11" spans="1:9" s="10" customFormat="1" ht="14.25">
      <c r="A11" s="18">
        <v>1</v>
      </c>
      <c r="B11" s="3"/>
      <c r="C11" s="3" t="s">
        <v>54</v>
      </c>
      <c r="D11" s="3"/>
      <c r="E11" s="18" t="s">
        <v>55</v>
      </c>
      <c r="F11" s="3"/>
      <c r="G11" s="3"/>
      <c r="H11" s="56">
        <f>H12+H13+H16+H19+H21+H23+H24+H27+H29</f>
        <v>405430</v>
      </c>
      <c r="I11" s="3"/>
    </row>
    <row r="12" spans="1:9" ht="14.25">
      <c r="A12" s="2"/>
      <c r="B12" s="4"/>
      <c r="C12" s="4" t="s">
        <v>66</v>
      </c>
      <c r="D12" s="4"/>
      <c r="E12" s="4" t="s">
        <v>15</v>
      </c>
      <c r="F12" s="4"/>
      <c r="G12" s="4"/>
      <c r="H12" s="4"/>
      <c r="I12" s="4"/>
    </row>
    <row r="13" spans="1:9" ht="14.25">
      <c r="A13" s="2"/>
      <c r="B13" s="4"/>
      <c r="C13" s="4" t="s">
        <v>66</v>
      </c>
      <c r="D13" s="4"/>
      <c r="E13" s="4" t="s">
        <v>16</v>
      </c>
      <c r="F13" s="4"/>
      <c r="G13" s="30"/>
      <c r="H13" s="30">
        <f>H14+H15</f>
        <v>220000</v>
      </c>
      <c r="I13" s="4"/>
    </row>
    <row r="14" spans="1:9" s="20" customFormat="1" ht="23.25">
      <c r="A14" s="19"/>
      <c r="B14" s="17"/>
      <c r="C14" s="17" t="s">
        <v>92</v>
      </c>
      <c r="D14" s="17"/>
      <c r="E14" s="17" t="s">
        <v>114</v>
      </c>
      <c r="F14" s="17">
        <v>2</v>
      </c>
      <c r="G14" s="31">
        <v>50000</v>
      </c>
      <c r="H14" s="31">
        <v>100000</v>
      </c>
      <c r="I14" s="17"/>
    </row>
    <row r="15" spans="1:9" s="20" customFormat="1" ht="23.25">
      <c r="A15" s="19"/>
      <c r="B15" s="17"/>
      <c r="C15" s="17" t="s">
        <v>92</v>
      </c>
      <c r="D15" s="17"/>
      <c r="E15" s="17" t="s">
        <v>115</v>
      </c>
      <c r="F15" s="17">
        <v>2</v>
      </c>
      <c r="G15" s="31">
        <v>60000</v>
      </c>
      <c r="H15" s="31">
        <v>120000</v>
      </c>
      <c r="I15" s="17"/>
    </row>
    <row r="16" spans="1:9" ht="14.25">
      <c r="A16" s="2"/>
      <c r="B16" s="4"/>
      <c r="C16" s="4" t="s">
        <v>66</v>
      </c>
      <c r="D16" s="15"/>
      <c r="E16" s="15" t="s">
        <v>17</v>
      </c>
      <c r="F16" s="4"/>
      <c r="G16" s="4"/>
      <c r="H16" s="30">
        <f>H17+H18</f>
        <v>78000</v>
      </c>
      <c r="I16" s="4"/>
    </row>
    <row r="17" spans="1:9" ht="14.25">
      <c r="A17" s="2"/>
      <c r="B17" s="4"/>
      <c r="C17" s="16" t="s">
        <v>92</v>
      </c>
      <c r="D17" s="16"/>
      <c r="E17" s="17" t="s">
        <v>116</v>
      </c>
      <c r="F17" s="17">
        <v>1</v>
      </c>
      <c r="G17" s="31">
        <v>21500</v>
      </c>
      <c r="H17" s="31">
        <f>G17*F17</f>
        <v>21500</v>
      </c>
      <c r="I17" s="4"/>
    </row>
    <row r="18" spans="1:9" ht="14.25">
      <c r="A18" s="2"/>
      <c r="B18" s="4"/>
      <c r="C18" s="16" t="s">
        <v>92</v>
      </c>
      <c r="D18" s="16"/>
      <c r="E18" s="17" t="s">
        <v>117</v>
      </c>
      <c r="F18" s="17">
        <v>1</v>
      </c>
      <c r="G18" s="31">
        <v>56500</v>
      </c>
      <c r="H18" s="31">
        <f>G18*F18</f>
        <v>56500</v>
      </c>
      <c r="I18" s="4"/>
    </row>
    <row r="19" spans="1:9" ht="14.25">
      <c r="A19" s="2"/>
      <c r="B19" s="4"/>
      <c r="C19" s="4" t="s">
        <v>66</v>
      </c>
      <c r="D19" s="4"/>
      <c r="E19" s="4" t="s">
        <v>89</v>
      </c>
      <c r="F19" s="4"/>
      <c r="G19" s="4"/>
      <c r="H19" s="30">
        <f>H20</f>
        <v>65400</v>
      </c>
      <c r="I19" s="4"/>
    </row>
    <row r="20" spans="1:9" ht="14.25">
      <c r="A20" s="2"/>
      <c r="B20" s="4"/>
      <c r="C20" s="16" t="s">
        <v>92</v>
      </c>
      <c r="D20" s="16"/>
      <c r="E20" s="17" t="s">
        <v>93</v>
      </c>
      <c r="F20" s="17">
        <v>1</v>
      </c>
      <c r="G20" s="31">
        <v>65400</v>
      </c>
      <c r="H20" s="31">
        <f>G20*F20</f>
        <v>65400</v>
      </c>
      <c r="I20" s="4"/>
    </row>
    <row r="21" spans="1:9" ht="14.25">
      <c r="A21" s="2"/>
      <c r="B21" s="4"/>
      <c r="C21" s="4" t="s">
        <v>66</v>
      </c>
      <c r="D21" s="4"/>
      <c r="E21" s="4" t="s">
        <v>90</v>
      </c>
      <c r="F21" s="4"/>
      <c r="G21" s="4"/>
      <c r="H21" s="4"/>
      <c r="I21" s="4"/>
    </row>
    <row r="22" spans="1:9" s="59" customFormat="1" ht="14.25">
      <c r="A22" s="58"/>
      <c r="B22" s="4"/>
      <c r="C22" s="16" t="s">
        <v>92</v>
      </c>
      <c r="D22" s="16"/>
      <c r="E22" s="17" t="s">
        <v>175</v>
      </c>
      <c r="F22" s="17"/>
      <c r="G22" s="31"/>
      <c r="H22" s="31"/>
      <c r="I22" s="4"/>
    </row>
    <row r="23" spans="1:9" ht="14.25">
      <c r="A23" s="2"/>
      <c r="B23" s="4"/>
      <c r="C23" s="4" t="s">
        <v>66</v>
      </c>
      <c r="D23" s="4"/>
      <c r="E23" s="4" t="s">
        <v>20</v>
      </c>
      <c r="F23" s="4"/>
      <c r="G23" s="4"/>
      <c r="H23" s="4"/>
      <c r="I23" s="4"/>
    </row>
    <row r="24" spans="1:9" ht="14.25">
      <c r="A24" s="2"/>
      <c r="B24" s="4"/>
      <c r="C24" s="4" t="s">
        <v>66</v>
      </c>
      <c r="D24" s="4"/>
      <c r="E24" s="4" t="s">
        <v>21</v>
      </c>
      <c r="F24" s="4"/>
      <c r="G24" s="4"/>
      <c r="H24" s="30">
        <f>H25+H26</f>
        <v>42030</v>
      </c>
      <c r="I24" s="4"/>
    </row>
    <row r="25" spans="1:9" ht="14.25">
      <c r="A25" s="2"/>
      <c r="B25" s="4"/>
      <c r="C25" s="16" t="s">
        <v>92</v>
      </c>
      <c r="D25" s="16"/>
      <c r="E25" s="17" t="s">
        <v>119</v>
      </c>
      <c r="F25" s="17">
        <v>1</v>
      </c>
      <c r="G25" s="31">
        <v>2130</v>
      </c>
      <c r="H25" s="31">
        <f>G25*F25</f>
        <v>2130</v>
      </c>
      <c r="I25" s="4"/>
    </row>
    <row r="26" spans="1:9" ht="14.25">
      <c r="A26" s="2"/>
      <c r="B26" s="4"/>
      <c r="C26" s="16" t="s">
        <v>92</v>
      </c>
      <c r="D26" s="16"/>
      <c r="E26" s="17" t="s">
        <v>118</v>
      </c>
      <c r="F26" s="17">
        <v>2</v>
      </c>
      <c r="G26" s="31">
        <v>19950</v>
      </c>
      <c r="H26" s="31">
        <f>G26*F26</f>
        <v>39900</v>
      </c>
      <c r="I26" s="4"/>
    </row>
    <row r="27" spans="1:9" ht="14.25">
      <c r="A27" s="2"/>
      <c r="B27" s="4"/>
      <c r="C27" s="4" t="s">
        <v>66</v>
      </c>
      <c r="D27" s="4"/>
      <c r="E27" s="4" t="s">
        <v>22</v>
      </c>
      <c r="F27" s="4"/>
      <c r="G27" s="4"/>
      <c r="H27" s="4"/>
      <c r="I27" s="4"/>
    </row>
    <row r="28" spans="1:9" ht="14.25">
      <c r="A28" s="2"/>
      <c r="B28" s="4"/>
      <c r="C28" s="16" t="s">
        <v>92</v>
      </c>
      <c r="D28" s="4"/>
      <c r="E28" s="17" t="s">
        <v>174</v>
      </c>
      <c r="F28" s="17">
        <v>1</v>
      </c>
      <c r="G28" s="31">
        <v>665</v>
      </c>
      <c r="H28" s="31">
        <f>G28*F28</f>
        <v>665</v>
      </c>
      <c r="I28" s="4"/>
    </row>
    <row r="29" spans="1:9" ht="14.25">
      <c r="A29" s="2"/>
      <c r="B29" s="4"/>
      <c r="C29" s="4" t="s">
        <v>66</v>
      </c>
      <c r="D29" s="4"/>
      <c r="E29" s="4" t="s">
        <v>91</v>
      </c>
      <c r="F29" s="4"/>
      <c r="G29" s="4"/>
      <c r="H29" s="4"/>
      <c r="I29" s="4"/>
    </row>
    <row r="30" spans="1:9" ht="14.25">
      <c r="A30" s="2"/>
      <c r="B30" s="4"/>
      <c r="C30" s="4"/>
      <c r="D30" s="4"/>
      <c r="E30" s="4" t="s">
        <v>28</v>
      </c>
      <c r="F30" s="4"/>
      <c r="G30" s="4"/>
      <c r="H30" s="4"/>
      <c r="I30" s="4"/>
    </row>
    <row r="31" spans="1:9" s="10" customFormat="1" ht="36.75" customHeight="1">
      <c r="A31" s="41" t="s">
        <v>24</v>
      </c>
      <c r="B31" s="85" t="s">
        <v>169</v>
      </c>
      <c r="C31" s="86"/>
      <c r="D31" s="86"/>
      <c r="E31" s="87"/>
      <c r="F31" s="12"/>
      <c r="G31" s="12"/>
      <c r="H31" s="12"/>
      <c r="I31" s="12"/>
    </row>
    <row r="32" spans="1:9" s="10" customFormat="1" ht="14.25">
      <c r="A32" s="14">
        <v>1</v>
      </c>
      <c r="B32" s="3"/>
      <c r="C32" s="3" t="s">
        <v>56</v>
      </c>
      <c r="D32" s="3"/>
      <c r="E32" s="14" t="s">
        <v>57</v>
      </c>
      <c r="F32" s="3"/>
      <c r="G32" s="3"/>
      <c r="H32" s="56">
        <f>H33+H51</f>
        <v>680060</v>
      </c>
      <c r="I32" s="3"/>
    </row>
    <row r="33" spans="1:9" s="40" customFormat="1" ht="14.25">
      <c r="A33" s="42" t="s">
        <v>83</v>
      </c>
      <c r="B33" s="43"/>
      <c r="C33" s="43"/>
      <c r="D33" s="43"/>
      <c r="E33" s="42" t="s">
        <v>97</v>
      </c>
      <c r="F33" s="39"/>
      <c r="G33" s="39"/>
      <c r="H33" s="56">
        <f>H34+H35+H38+H41+H43+H44+H45+H48+H49</f>
        <v>340030</v>
      </c>
      <c r="I33" s="39"/>
    </row>
    <row r="34" spans="1:9" ht="14.25">
      <c r="A34" s="2"/>
      <c r="B34" s="4"/>
      <c r="C34" s="4" t="s">
        <v>66</v>
      </c>
      <c r="D34" s="4"/>
      <c r="E34" s="4" t="s">
        <v>15</v>
      </c>
      <c r="F34" s="4"/>
      <c r="G34" s="4"/>
      <c r="H34" s="4"/>
      <c r="I34" s="4"/>
    </row>
    <row r="35" spans="1:9" ht="14.25">
      <c r="A35" s="2"/>
      <c r="B35" s="4"/>
      <c r="C35" s="4" t="s">
        <v>66</v>
      </c>
      <c r="D35" s="4"/>
      <c r="E35" s="4" t="s">
        <v>16</v>
      </c>
      <c r="F35" s="4"/>
      <c r="G35" s="30"/>
      <c r="H35" s="30">
        <f>H36+H37</f>
        <v>220000</v>
      </c>
      <c r="I35" s="4"/>
    </row>
    <row r="36" spans="1:9" s="20" customFormat="1" ht="23.25">
      <c r="A36" s="19"/>
      <c r="B36" s="17"/>
      <c r="C36" s="17" t="s">
        <v>92</v>
      </c>
      <c r="D36" s="17"/>
      <c r="E36" s="17" t="s">
        <v>114</v>
      </c>
      <c r="F36" s="17">
        <v>2</v>
      </c>
      <c r="G36" s="31">
        <v>50000</v>
      </c>
      <c r="H36" s="31">
        <v>100000</v>
      </c>
      <c r="I36" s="17"/>
    </row>
    <row r="37" spans="1:9" s="20" customFormat="1" ht="23.25">
      <c r="A37" s="19"/>
      <c r="B37" s="17"/>
      <c r="C37" s="17" t="s">
        <v>92</v>
      </c>
      <c r="D37" s="17"/>
      <c r="E37" s="17" t="s">
        <v>115</v>
      </c>
      <c r="F37" s="17">
        <v>2</v>
      </c>
      <c r="G37" s="31">
        <v>60000</v>
      </c>
      <c r="H37" s="31">
        <v>120000</v>
      </c>
      <c r="I37" s="17"/>
    </row>
    <row r="38" spans="1:9" ht="14.25">
      <c r="A38" s="2"/>
      <c r="B38" s="4"/>
      <c r="C38" s="4" t="s">
        <v>66</v>
      </c>
      <c r="D38" s="15"/>
      <c r="E38" s="15" t="s">
        <v>17</v>
      </c>
      <c r="F38" s="4"/>
      <c r="G38" s="4"/>
      <c r="H38" s="30">
        <f>H39+H40</f>
        <v>78000</v>
      </c>
      <c r="I38" s="4"/>
    </row>
    <row r="39" spans="1:9" ht="14.25">
      <c r="A39" s="2"/>
      <c r="B39" s="4"/>
      <c r="C39" s="16" t="s">
        <v>92</v>
      </c>
      <c r="D39" s="16"/>
      <c r="E39" s="17" t="s">
        <v>116</v>
      </c>
      <c r="F39" s="17">
        <v>1</v>
      </c>
      <c r="G39" s="31">
        <v>21500</v>
      </c>
      <c r="H39" s="31">
        <f>G39*F39</f>
        <v>21500</v>
      </c>
      <c r="I39" s="4"/>
    </row>
    <row r="40" spans="1:9" ht="14.25">
      <c r="A40" s="2"/>
      <c r="B40" s="4"/>
      <c r="C40" s="16" t="s">
        <v>92</v>
      </c>
      <c r="D40" s="16"/>
      <c r="E40" s="17" t="s">
        <v>117</v>
      </c>
      <c r="F40" s="17">
        <v>1</v>
      </c>
      <c r="G40" s="31">
        <v>56500</v>
      </c>
      <c r="H40" s="31">
        <f>G40*F40</f>
        <v>56500</v>
      </c>
      <c r="I40" s="4"/>
    </row>
    <row r="41" spans="1:9" ht="14.25">
      <c r="A41" s="2"/>
      <c r="B41" s="4"/>
      <c r="C41" s="4" t="s">
        <v>66</v>
      </c>
      <c r="D41" s="4"/>
      <c r="E41" s="4" t="s">
        <v>89</v>
      </c>
      <c r="F41" s="4"/>
      <c r="G41" s="4"/>
      <c r="H41" s="4"/>
      <c r="I41" s="4"/>
    </row>
    <row r="42" spans="1:9" ht="14.25">
      <c r="A42" s="2"/>
      <c r="B42" s="4"/>
      <c r="C42" s="16" t="s">
        <v>92</v>
      </c>
      <c r="D42" s="16"/>
      <c r="E42" s="17" t="s">
        <v>93</v>
      </c>
      <c r="F42" s="17">
        <v>1</v>
      </c>
      <c r="G42" s="31">
        <v>65400</v>
      </c>
      <c r="H42" s="31">
        <f>G42*F42</f>
        <v>65400</v>
      </c>
      <c r="I42" s="4"/>
    </row>
    <row r="43" spans="1:9" ht="14.25">
      <c r="A43" s="2"/>
      <c r="B43" s="4"/>
      <c r="C43" s="4" t="s">
        <v>66</v>
      </c>
      <c r="D43" s="4"/>
      <c r="E43" s="4" t="s">
        <v>90</v>
      </c>
      <c r="F43" s="4"/>
      <c r="G43" s="4"/>
      <c r="H43" s="4"/>
      <c r="I43" s="4"/>
    </row>
    <row r="44" spans="1:9" ht="14.25">
      <c r="A44" s="2"/>
      <c r="B44" s="4"/>
      <c r="C44" s="4" t="s">
        <v>66</v>
      </c>
      <c r="D44" s="4"/>
      <c r="E44" s="4" t="s">
        <v>20</v>
      </c>
      <c r="F44" s="4"/>
      <c r="G44" s="4"/>
      <c r="H44" s="4"/>
      <c r="I44" s="4"/>
    </row>
    <row r="45" spans="1:9" ht="14.25">
      <c r="A45" s="2"/>
      <c r="B45" s="4"/>
      <c r="C45" s="4" t="s">
        <v>66</v>
      </c>
      <c r="D45" s="4"/>
      <c r="E45" s="4" t="s">
        <v>21</v>
      </c>
      <c r="F45" s="4"/>
      <c r="G45" s="4"/>
      <c r="H45" s="30">
        <f>H46+H47</f>
        <v>42030</v>
      </c>
      <c r="I45" s="4"/>
    </row>
    <row r="46" spans="1:9" ht="14.25">
      <c r="A46" s="2"/>
      <c r="B46" s="4"/>
      <c r="C46" s="16" t="s">
        <v>92</v>
      </c>
      <c r="D46" s="16"/>
      <c r="E46" s="17" t="s">
        <v>119</v>
      </c>
      <c r="F46" s="17">
        <v>1</v>
      </c>
      <c r="G46" s="31">
        <v>2130</v>
      </c>
      <c r="H46" s="31">
        <f>G46*F46</f>
        <v>2130</v>
      </c>
      <c r="I46" s="4"/>
    </row>
    <row r="47" spans="1:9" ht="14.25">
      <c r="A47" s="2"/>
      <c r="B47" s="4"/>
      <c r="C47" s="16"/>
      <c r="D47" s="16"/>
      <c r="E47" s="17" t="s">
        <v>118</v>
      </c>
      <c r="F47" s="17">
        <v>2</v>
      </c>
      <c r="G47" s="31">
        <v>19950</v>
      </c>
      <c r="H47" s="31">
        <f>G47*F47</f>
        <v>39900</v>
      </c>
      <c r="I47" s="4"/>
    </row>
    <row r="48" spans="1:9" ht="14.25">
      <c r="A48" s="2"/>
      <c r="B48" s="4"/>
      <c r="C48" s="4" t="s">
        <v>66</v>
      </c>
      <c r="D48" s="4"/>
      <c r="E48" s="4" t="s">
        <v>22</v>
      </c>
      <c r="F48" s="4"/>
      <c r="G48" s="4"/>
      <c r="H48" s="4"/>
      <c r="I48" s="4"/>
    </row>
    <row r="49" spans="1:9" ht="14.25">
      <c r="A49" s="2"/>
      <c r="B49" s="4"/>
      <c r="C49" s="4" t="s">
        <v>66</v>
      </c>
      <c r="D49" s="4"/>
      <c r="E49" s="4" t="s">
        <v>91</v>
      </c>
      <c r="F49" s="4"/>
      <c r="G49" s="4"/>
      <c r="H49" s="4"/>
      <c r="I49" s="4"/>
    </row>
    <row r="50" spans="1:9" ht="14.25">
      <c r="A50" s="2"/>
      <c r="B50" s="4"/>
      <c r="C50" s="4"/>
      <c r="D50" s="4"/>
      <c r="E50" s="4" t="s">
        <v>28</v>
      </c>
      <c r="F50" s="4"/>
      <c r="G50" s="4"/>
      <c r="H50" s="4"/>
      <c r="I50" s="4"/>
    </row>
    <row r="51" spans="1:9" s="40" customFormat="1" ht="54">
      <c r="A51" s="42" t="s">
        <v>84</v>
      </c>
      <c r="B51" s="43"/>
      <c r="C51" s="43"/>
      <c r="D51" s="43"/>
      <c r="E51" s="43" t="s">
        <v>176</v>
      </c>
      <c r="F51" s="39"/>
      <c r="G51" s="39"/>
      <c r="H51" s="56">
        <f>H52+H53+H56+H59+H61+H62+H63+H66+H67</f>
        <v>340030</v>
      </c>
      <c r="I51" s="39"/>
    </row>
    <row r="52" spans="1:9" ht="14.25">
      <c r="A52" s="2"/>
      <c r="B52" s="4"/>
      <c r="C52" s="4" t="s">
        <v>66</v>
      </c>
      <c r="D52" s="4"/>
      <c r="E52" s="4" t="s">
        <v>15</v>
      </c>
      <c r="F52" s="4"/>
      <c r="G52" s="4"/>
      <c r="H52" s="4"/>
      <c r="I52" s="4"/>
    </row>
    <row r="53" spans="1:9" ht="14.25">
      <c r="A53" s="2"/>
      <c r="B53" s="4"/>
      <c r="C53" s="4" t="s">
        <v>66</v>
      </c>
      <c r="D53" s="4"/>
      <c r="E53" s="4" t="s">
        <v>16</v>
      </c>
      <c r="F53" s="4"/>
      <c r="G53" s="30"/>
      <c r="H53" s="30">
        <f>H54+H55</f>
        <v>220000</v>
      </c>
      <c r="I53" s="4"/>
    </row>
    <row r="54" spans="1:9" s="20" customFormat="1" ht="23.25">
      <c r="A54" s="19"/>
      <c r="B54" s="17"/>
      <c r="C54" s="17" t="s">
        <v>92</v>
      </c>
      <c r="D54" s="17"/>
      <c r="E54" s="17" t="s">
        <v>114</v>
      </c>
      <c r="F54" s="17">
        <v>2</v>
      </c>
      <c r="G54" s="31">
        <v>50000</v>
      </c>
      <c r="H54" s="31">
        <v>100000</v>
      </c>
      <c r="I54" s="17"/>
    </row>
    <row r="55" spans="1:9" s="20" customFormat="1" ht="23.25">
      <c r="A55" s="19"/>
      <c r="B55" s="17"/>
      <c r="C55" s="17" t="s">
        <v>92</v>
      </c>
      <c r="D55" s="17"/>
      <c r="E55" s="17" t="s">
        <v>115</v>
      </c>
      <c r="F55" s="17">
        <v>2</v>
      </c>
      <c r="G55" s="31">
        <v>60000</v>
      </c>
      <c r="H55" s="31">
        <v>120000</v>
      </c>
      <c r="I55" s="17"/>
    </row>
    <row r="56" spans="1:9" ht="14.25">
      <c r="A56" s="2"/>
      <c r="B56" s="4"/>
      <c r="C56" s="4" t="s">
        <v>66</v>
      </c>
      <c r="D56" s="15"/>
      <c r="E56" s="15" t="s">
        <v>17</v>
      </c>
      <c r="F56" s="4"/>
      <c r="G56" s="4"/>
      <c r="H56" s="30">
        <f>H57+H58</f>
        <v>78000</v>
      </c>
      <c r="I56" s="4"/>
    </row>
    <row r="57" spans="1:9" ht="14.25">
      <c r="A57" s="2"/>
      <c r="B57" s="4"/>
      <c r="C57" s="16" t="s">
        <v>92</v>
      </c>
      <c r="D57" s="16"/>
      <c r="E57" s="17" t="s">
        <v>116</v>
      </c>
      <c r="F57" s="17">
        <v>1</v>
      </c>
      <c r="G57" s="31">
        <v>21500</v>
      </c>
      <c r="H57" s="31">
        <f>G57*F57</f>
        <v>21500</v>
      </c>
      <c r="I57" s="4"/>
    </row>
    <row r="58" spans="1:9" ht="14.25">
      <c r="A58" s="2"/>
      <c r="B58" s="4"/>
      <c r="C58" s="16" t="s">
        <v>92</v>
      </c>
      <c r="D58" s="16"/>
      <c r="E58" s="17" t="s">
        <v>117</v>
      </c>
      <c r="F58" s="17">
        <v>1</v>
      </c>
      <c r="G58" s="31">
        <v>56500</v>
      </c>
      <c r="H58" s="31">
        <f>G58*F58</f>
        <v>56500</v>
      </c>
      <c r="I58" s="4"/>
    </row>
    <row r="59" spans="1:9" ht="14.25">
      <c r="A59" s="2"/>
      <c r="B59" s="4"/>
      <c r="C59" s="4" t="s">
        <v>66</v>
      </c>
      <c r="D59" s="4"/>
      <c r="E59" s="4" t="s">
        <v>89</v>
      </c>
      <c r="F59" s="4"/>
      <c r="G59" s="4"/>
      <c r="H59" s="4"/>
      <c r="I59" s="4"/>
    </row>
    <row r="60" spans="1:9" ht="14.25">
      <c r="A60" s="2"/>
      <c r="B60" s="4"/>
      <c r="C60" s="16" t="s">
        <v>92</v>
      </c>
      <c r="D60" s="16"/>
      <c r="E60" s="17" t="s">
        <v>93</v>
      </c>
      <c r="F60" s="17">
        <v>1</v>
      </c>
      <c r="G60" s="31">
        <v>65400</v>
      </c>
      <c r="H60" s="31">
        <f>G60*F60</f>
        <v>65400</v>
      </c>
      <c r="I60" s="4"/>
    </row>
    <row r="61" spans="1:9" ht="14.25">
      <c r="A61" s="2"/>
      <c r="B61" s="4"/>
      <c r="C61" s="4" t="s">
        <v>66</v>
      </c>
      <c r="D61" s="4"/>
      <c r="E61" s="4" t="s">
        <v>90</v>
      </c>
      <c r="F61" s="4"/>
      <c r="G61" s="4"/>
      <c r="H61" s="4"/>
      <c r="I61" s="4"/>
    </row>
    <row r="62" spans="1:9" ht="14.25">
      <c r="A62" s="2"/>
      <c r="B62" s="4"/>
      <c r="C62" s="4" t="s">
        <v>66</v>
      </c>
      <c r="D62" s="4"/>
      <c r="E62" s="4" t="s">
        <v>20</v>
      </c>
      <c r="F62" s="4"/>
      <c r="G62" s="4"/>
      <c r="H62" s="4"/>
      <c r="I62" s="4"/>
    </row>
    <row r="63" spans="1:9" ht="14.25">
      <c r="A63" s="2"/>
      <c r="B63" s="4"/>
      <c r="C63" s="4" t="s">
        <v>66</v>
      </c>
      <c r="D63" s="4"/>
      <c r="E63" s="4" t="s">
        <v>21</v>
      </c>
      <c r="F63" s="4"/>
      <c r="G63" s="4"/>
      <c r="H63" s="30">
        <f>H64+H65</f>
        <v>42030</v>
      </c>
      <c r="I63" s="4"/>
    </row>
    <row r="64" spans="1:9" ht="14.25">
      <c r="A64" s="2"/>
      <c r="B64" s="4"/>
      <c r="C64" s="16" t="s">
        <v>92</v>
      </c>
      <c r="D64" s="16"/>
      <c r="E64" s="17" t="s">
        <v>119</v>
      </c>
      <c r="F64" s="17">
        <v>1</v>
      </c>
      <c r="G64" s="31">
        <v>2130</v>
      </c>
      <c r="H64" s="31">
        <f>G64*F64</f>
        <v>2130</v>
      </c>
      <c r="I64" s="4"/>
    </row>
    <row r="65" spans="1:9" ht="14.25">
      <c r="A65" s="2"/>
      <c r="B65" s="4"/>
      <c r="C65" s="16"/>
      <c r="D65" s="16"/>
      <c r="E65" s="17" t="s">
        <v>118</v>
      </c>
      <c r="F65" s="17">
        <v>2</v>
      </c>
      <c r="G65" s="31">
        <v>19950</v>
      </c>
      <c r="H65" s="31">
        <f>G65*F65</f>
        <v>39900</v>
      </c>
      <c r="I65" s="4"/>
    </row>
    <row r="66" spans="1:9" ht="14.25">
      <c r="A66" s="2"/>
      <c r="B66" s="4"/>
      <c r="C66" s="4" t="s">
        <v>66</v>
      </c>
      <c r="D66" s="4"/>
      <c r="E66" s="4" t="s">
        <v>22</v>
      </c>
      <c r="F66" s="4"/>
      <c r="G66" s="4"/>
      <c r="H66" s="4"/>
      <c r="I66" s="4"/>
    </row>
    <row r="67" spans="1:9" ht="14.25">
      <c r="A67" s="2"/>
      <c r="B67" s="4"/>
      <c r="C67" s="4" t="s">
        <v>66</v>
      </c>
      <c r="D67" s="4"/>
      <c r="E67" s="4" t="s">
        <v>91</v>
      </c>
      <c r="F67" s="4"/>
      <c r="G67" s="4"/>
      <c r="H67" s="4"/>
      <c r="I67" s="4"/>
    </row>
    <row r="68" spans="1:9" ht="14.25">
      <c r="A68" s="2"/>
      <c r="B68" s="4"/>
      <c r="C68" s="4"/>
      <c r="D68" s="4"/>
      <c r="E68" s="4" t="s">
        <v>28</v>
      </c>
      <c r="F68" s="4"/>
      <c r="G68" s="4"/>
      <c r="H68" s="4"/>
      <c r="I68" s="4"/>
    </row>
    <row r="69" spans="1:9" ht="14.25">
      <c r="A69" s="2">
        <v>2</v>
      </c>
      <c r="B69" s="4"/>
      <c r="C69" s="3" t="s">
        <v>94</v>
      </c>
      <c r="D69" s="3"/>
      <c r="E69" s="2" t="s">
        <v>95</v>
      </c>
      <c r="F69" s="4"/>
      <c r="G69" s="4"/>
      <c r="H69" s="4"/>
      <c r="I69" s="4"/>
    </row>
    <row r="70" spans="1:9" ht="14.25">
      <c r="A70" s="2"/>
      <c r="B70" s="4"/>
      <c r="C70" s="4"/>
      <c r="D70" s="4"/>
      <c r="E70" s="2" t="s">
        <v>28</v>
      </c>
      <c r="F70" s="4"/>
      <c r="G70" s="4"/>
      <c r="H70" s="4"/>
      <c r="I70" s="4"/>
    </row>
    <row r="71" spans="1:9" s="10" customFormat="1" ht="32.25" customHeight="1">
      <c r="A71" s="41" t="s">
        <v>120</v>
      </c>
      <c r="B71" s="85" t="s">
        <v>170</v>
      </c>
      <c r="C71" s="86"/>
      <c r="D71" s="86"/>
      <c r="E71" s="87"/>
      <c r="F71" s="12"/>
      <c r="G71" s="12"/>
      <c r="H71" s="12"/>
      <c r="I71" s="12"/>
    </row>
    <row r="72" spans="1:9" ht="14.25">
      <c r="A72" s="2">
        <v>1</v>
      </c>
      <c r="B72" s="4"/>
      <c r="C72" s="3" t="s">
        <v>96</v>
      </c>
      <c r="D72" s="3"/>
      <c r="E72" s="2" t="s">
        <v>124</v>
      </c>
      <c r="F72" s="4"/>
      <c r="G72" s="4"/>
      <c r="H72" s="56">
        <f>H73+H74+H77+H80+H82+H83+H84+H87+H88</f>
        <v>340030</v>
      </c>
      <c r="I72" s="4"/>
    </row>
    <row r="73" spans="1:9" ht="14.25">
      <c r="A73" s="2"/>
      <c r="B73" s="4"/>
      <c r="C73" s="4" t="s">
        <v>66</v>
      </c>
      <c r="D73" s="4"/>
      <c r="E73" s="4" t="s">
        <v>15</v>
      </c>
      <c r="F73" s="4"/>
      <c r="G73" s="4"/>
      <c r="H73" s="4"/>
      <c r="I73" s="4"/>
    </row>
    <row r="74" spans="1:9" ht="14.25">
      <c r="A74" s="2"/>
      <c r="B74" s="4"/>
      <c r="C74" s="4" t="s">
        <v>66</v>
      </c>
      <c r="D74" s="4"/>
      <c r="E74" s="4" t="s">
        <v>16</v>
      </c>
      <c r="F74" s="4"/>
      <c r="G74" s="30"/>
      <c r="H74" s="30">
        <f>H75+H76</f>
        <v>220000</v>
      </c>
      <c r="I74" s="4"/>
    </row>
    <row r="75" spans="1:9" s="20" customFormat="1" ht="23.25">
      <c r="A75" s="19"/>
      <c r="B75" s="17"/>
      <c r="C75" s="17" t="s">
        <v>92</v>
      </c>
      <c r="D75" s="17"/>
      <c r="E75" s="17" t="s">
        <v>114</v>
      </c>
      <c r="F75" s="17">
        <v>2</v>
      </c>
      <c r="G75" s="31">
        <v>50000</v>
      </c>
      <c r="H75" s="31">
        <v>100000</v>
      </c>
      <c r="I75" s="17"/>
    </row>
    <row r="76" spans="1:9" s="20" customFormat="1" ht="23.25">
      <c r="A76" s="19"/>
      <c r="B76" s="17"/>
      <c r="C76" s="17" t="s">
        <v>92</v>
      </c>
      <c r="D76" s="17"/>
      <c r="E76" s="17" t="s">
        <v>115</v>
      </c>
      <c r="F76" s="17">
        <v>2</v>
      </c>
      <c r="G76" s="31">
        <v>60000</v>
      </c>
      <c r="H76" s="31">
        <v>120000</v>
      </c>
      <c r="I76" s="17"/>
    </row>
    <row r="77" spans="1:9" ht="14.25">
      <c r="A77" s="2"/>
      <c r="B77" s="4"/>
      <c r="C77" s="4" t="s">
        <v>66</v>
      </c>
      <c r="D77" s="15"/>
      <c r="E77" s="15" t="s">
        <v>17</v>
      </c>
      <c r="F77" s="4"/>
      <c r="G77" s="4"/>
      <c r="H77" s="30">
        <f>H78+H79</f>
        <v>78000</v>
      </c>
      <c r="I77" s="4"/>
    </row>
    <row r="78" spans="1:9" ht="14.25">
      <c r="A78" s="2"/>
      <c r="B78" s="4"/>
      <c r="C78" s="16" t="s">
        <v>92</v>
      </c>
      <c r="D78" s="16"/>
      <c r="E78" s="17" t="s">
        <v>116</v>
      </c>
      <c r="F78" s="17">
        <v>1</v>
      </c>
      <c r="G78" s="31">
        <v>21500</v>
      </c>
      <c r="H78" s="31">
        <f>G78*F78</f>
        <v>21500</v>
      </c>
      <c r="I78" s="4"/>
    </row>
    <row r="79" spans="1:9" ht="14.25">
      <c r="A79" s="2"/>
      <c r="B79" s="4"/>
      <c r="C79" s="16" t="s">
        <v>92</v>
      </c>
      <c r="D79" s="16"/>
      <c r="E79" s="17" t="s">
        <v>117</v>
      </c>
      <c r="F79" s="17">
        <v>1</v>
      </c>
      <c r="G79" s="31">
        <v>56500</v>
      </c>
      <c r="H79" s="31">
        <f>G79*F79</f>
        <v>56500</v>
      </c>
      <c r="I79" s="4"/>
    </row>
    <row r="80" spans="1:9" ht="14.25">
      <c r="A80" s="2"/>
      <c r="B80" s="4"/>
      <c r="C80" s="4" t="s">
        <v>66</v>
      </c>
      <c r="D80" s="4"/>
      <c r="E80" s="4" t="s">
        <v>89</v>
      </c>
      <c r="F80" s="4"/>
      <c r="G80" s="4"/>
      <c r="H80" s="4"/>
      <c r="I80" s="4"/>
    </row>
    <row r="81" spans="1:9" ht="14.25">
      <c r="A81" s="2"/>
      <c r="B81" s="4"/>
      <c r="C81" s="16" t="s">
        <v>92</v>
      </c>
      <c r="D81" s="16"/>
      <c r="E81" s="17" t="s">
        <v>93</v>
      </c>
      <c r="F81" s="17">
        <v>1</v>
      </c>
      <c r="G81" s="31">
        <v>65400</v>
      </c>
      <c r="H81" s="31">
        <f>G81*F81</f>
        <v>65400</v>
      </c>
      <c r="I81" s="4"/>
    </row>
    <row r="82" spans="1:9" ht="14.25">
      <c r="A82" s="2"/>
      <c r="B82" s="4"/>
      <c r="C82" s="4" t="s">
        <v>66</v>
      </c>
      <c r="D82" s="4"/>
      <c r="E82" s="4" t="s">
        <v>90</v>
      </c>
      <c r="F82" s="4"/>
      <c r="G82" s="4"/>
      <c r="H82" s="4"/>
      <c r="I82" s="4"/>
    </row>
    <row r="83" spans="1:9" ht="14.25">
      <c r="A83" s="2"/>
      <c r="B83" s="4"/>
      <c r="C83" s="4" t="s">
        <v>66</v>
      </c>
      <c r="D83" s="4"/>
      <c r="E83" s="4" t="s">
        <v>20</v>
      </c>
      <c r="F83" s="4"/>
      <c r="G83" s="4"/>
      <c r="H83" s="4"/>
      <c r="I83" s="4"/>
    </row>
    <row r="84" spans="1:9" ht="14.25">
      <c r="A84" s="2"/>
      <c r="B84" s="4"/>
      <c r="C84" s="4" t="s">
        <v>66</v>
      </c>
      <c r="D84" s="4"/>
      <c r="E84" s="4" t="s">
        <v>21</v>
      </c>
      <c r="F84" s="4"/>
      <c r="G84" s="4"/>
      <c r="H84" s="30">
        <f>H85+H86</f>
        <v>42030</v>
      </c>
      <c r="I84" s="4"/>
    </row>
    <row r="85" spans="1:9" ht="14.25">
      <c r="A85" s="2"/>
      <c r="B85" s="4"/>
      <c r="C85" s="16" t="s">
        <v>92</v>
      </c>
      <c r="D85" s="16"/>
      <c r="E85" s="17" t="s">
        <v>119</v>
      </c>
      <c r="F85" s="17">
        <v>1</v>
      </c>
      <c r="G85" s="31">
        <v>2130</v>
      </c>
      <c r="H85" s="31">
        <f>G85*F85</f>
        <v>2130</v>
      </c>
      <c r="I85" s="4"/>
    </row>
    <row r="86" spans="1:9" ht="14.25">
      <c r="A86" s="2"/>
      <c r="B86" s="4"/>
      <c r="C86" s="16"/>
      <c r="D86" s="16"/>
      <c r="E86" s="17" t="s">
        <v>118</v>
      </c>
      <c r="F86" s="17">
        <v>2</v>
      </c>
      <c r="G86" s="31">
        <v>19950</v>
      </c>
      <c r="H86" s="31">
        <f>G86*F86</f>
        <v>39900</v>
      </c>
      <c r="I86" s="4"/>
    </row>
    <row r="87" spans="1:9" ht="14.25">
      <c r="A87" s="2"/>
      <c r="B87" s="4"/>
      <c r="C87" s="4" t="s">
        <v>66</v>
      </c>
      <c r="D87" s="4"/>
      <c r="E87" s="4" t="s">
        <v>22</v>
      </c>
      <c r="F87" s="4"/>
      <c r="G87" s="4"/>
      <c r="H87" s="4"/>
      <c r="I87" s="4"/>
    </row>
    <row r="88" spans="1:9" ht="14.25">
      <c r="A88" s="2"/>
      <c r="B88" s="4"/>
      <c r="C88" s="4" t="s">
        <v>66</v>
      </c>
      <c r="D88" s="4"/>
      <c r="E88" s="4" t="s">
        <v>91</v>
      </c>
      <c r="F88" s="4"/>
      <c r="G88" s="4"/>
      <c r="H88" s="4"/>
      <c r="I88" s="4"/>
    </row>
    <row r="89" spans="1:9" ht="14.25">
      <c r="A89" s="2"/>
      <c r="B89" s="4"/>
      <c r="C89" s="4"/>
      <c r="D89" s="4"/>
      <c r="E89" s="4" t="s">
        <v>28</v>
      </c>
      <c r="F89" s="4"/>
      <c r="G89" s="4"/>
      <c r="H89" s="4"/>
      <c r="I89" s="4"/>
    </row>
    <row r="90" spans="1:9" ht="14.25">
      <c r="A90" s="2">
        <v>2</v>
      </c>
      <c r="B90" s="4"/>
      <c r="C90" s="3" t="s">
        <v>122</v>
      </c>
      <c r="D90" s="3"/>
      <c r="E90" s="2" t="s">
        <v>123</v>
      </c>
      <c r="F90" s="4"/>
      <c r="G90" s="4"/>
      <c r="H90" s="4"/>
      <c r="I90" s="4"/>
    </row>
    <row r="91" spans="1:9" ht="14.25">
      <c r="A91" s="1"/>
      <c r="B91" s="3"/>
      <c r="C91" s="1" t="s">
        <v>58</v>
      </c>
      <c r="D91" s="18"/>
      <c r="E91" s="14" t="s">
        <v>121</v>
      </c>
      <c r="F91" s="3"/>
      <c r="G91" s="3"/>
      <c r="H91" s="7">
        <f>H71+H31+H10</f>
        <v>0</v>
      </c>
      <c r="I91" s="3"/>
    </row>
    <row r="92" spans="1:9" ht="27.75" customHeight="1">
      <c r="A92" s="6" t="s">
        <v>59</v>
      </c>
    </row>
    <row r="93" spans="1:9" s="26" customFormat="1">
      <c r="H93" s="50" t="s">
        <v>163</v>
      </c>
      <c r="I93" s="49"/>
    </row>
    <row r="94" spans="1:9" s="23" customFormat="1">
      <c r="B94" s="23" t="s">
        <v>161</v>
      </c>
      <c r="E94" s="23" t="s">
        <v>162</v>
      </c>
      <c r="H94" s="49" t="s">
        <v>164</v>
      </c>
      <c r="I94" s="49"/>
    </row>
    <row r="95" spans="1:9" ht="6.75" customHeight="1"/>
    <row r="96" spans="1:9" ht="6.75" customHeight="1"/>
    <row r="97" spans="1:9" ht="6.75" customHeight="1"/>
    <row r="98" spans="1:9" s="9" customFormat="1" ht="36.75" customHeight="1">
      <c r="A98" s="79" t="s">
        <v>60</v>
      </c>
      <c r="B98" s="79"/>
      <c r="C98" s="79"/>
      <c r="D98" s="79"/>
      <c r="E98" s="79"/>
      <c r="F98" s="79"/>
      <c r="G98" s="79"/>
      <c r="H98" s="79"/>
      <c r="I98" s="79"/>
    </row>
  </sheetData>
  <mergeCells count="16">
    <mergeCell ref="A2:I2"/>
    <mergeCell ref="A4:I4"/>
    <mergeCell ref="A5:I5"/>
    <mergeCell ref="H6:I6"/>
    <mergeCell ref="A98:I98"/>
    <mergeCell ref="A7:A8"/>
    <mergeCell ref="B7:B8"/>
    <mergeCell ref="C7:C8"/>
    <mergeCell ref="E7:E8"/>
    <mergeCell ref="F7:H7"/>
    <mergeCell ref="I7:I8"/>
    <mergeCell ref="B31:E31"/>
    <mergeCell ref="B71:E71"/>
    <mergeCell ref="B10:E10"/>
    <mergeCell ref="A3:I3"/>
    <mergeCell ref="D7:D8"/>
  </mergeCells>
  <pageMargins left="0.53" right="0.2" top="0.75" bottom="0.45" header="0.3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"/>
  <sheetViews>
    <sheetView workbookViewId="0">
      <selection activeCell="E14" sqref="E14"/>
    </sheetView>
  </sheetViews>
  <sheetFormatPr defaultColWidth="9.14453125" defaultRowHeight="13.5"/>
  <cols>
    <col min="1" max="1" width="6.05078125" style="26" customWidth="1"/>
    <col min="2" max="2" width="37.93359375" style="26" customWidth="1"/>
    <col min="3" max="3" width="26.09765625" style="26" customWidth="1"/>
    <col min="4" max="9" width="20.984375" style="26" customWidth="1"/>
    <col min="10" max="16384" width="9.14453125" style="26"/>
  </cols>
  <sheetData>
    <row r="1" spans="1:10" s="44" customFormat="1" ht="18">
      <c r="F1" s="62" t="s">
        <v>76</v>
      </c>
      <c r="G1" s="62"/>
      <c r="H1" s="62"/>
      <c r="I1" s="62"/>
      <c r="J1" s="62"/>
    </row>
    <row r="2" spans="1:10" s="44" customFormat="1" ht="18">
      <c r="A2" s="92" t="s">
        <v>165</v>
      </c>
      <c r="B2" s="92"/>
      <c r="C2" s="92"/>
      <c r="D2" s="92"/>
      <c r="E2" s="92"/>
      <c r="F2" s="92"/>
      <c r="G2" s="92"/>
      <c r="H2" s="92"/>
      <c r="I2" s="92"/>
      <c r="J2" s="92"/>
    </row>
    <row r="3" spans="1:10" s="44" customFormat="1" ht="18">
      <c r="A3" s="92" t="s">
        <v>195</v>
      </c>
      <c r="B3" s="92"/>
      <c r="C3" s="92"/>
      <c r="D3" s="92"/>
      <c r="E3" s="92"/>
      <c r="F3" s="92"/>
      <c r="G3" s="92"/>
      <c r="H3" s="92"/>
      <c r="I3" s="92"/>
      <c r="J3" s="92"/>
    </row>
    <row r="4" spans="1:10" s="45" customFormat="1" ht="18.75" customHeight="1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66"/>
    </row>
    <row r="5" spans="1:10" s="45" customFormat="1" ht="21.75" customHeight="1">
      <c r="A5" s="66" t="s">
        <v>157</v>
      </c>
      <c r="B5" s="66"/>
      <c r="C5" s="66"/>
      <c r="D5" s="66"/>
      <c r="E5" s="66"/>
      <c r="F5" s="66"/>
      <c r="G5" s="66"/>
      <c r="H5" s="66"/>
      <c r="I5" s="66"/>
      <c r="J5" s="66"/>
    </row>
    <row r="6" spans="1:10" ht="14.25">
      <c r="A6" s="46"/>
      <c r="F6" s="68" t="s">
        <v>43</v>
      </c>
      <c r="G6" s="68"/>
      <c r="H6" s="68"/>
      <c r="I6" s="68"/>
      <c r="J6" s="68"/>
    </row>
    <row r="7" spans="1:10" ht="15.75" customHeight="1">
      <c r="A7" s="70" t="s">
        <v>1</v>
      </c>
      <c r="B7" s="70" t="s">
        <v>5</v>
      </c>
      <c r="C7" s="70" t="s">
        <v>64</v>
      </c>
      <c r="D7" s="89" t="s">
        <v>7</v>
      </c>
      <c r="E7" s="90"/>
      <c r="F7" s="90"/>
      <c r="G7" s="90"/>
      <c r="H7" s="91"/>
      <c r="I7" s="71" t="s">
        <v>8</v>
      </c>
      <c r="J7" s="71" t="s">
        <v>0</v>
      </c>
    </row>
    <row r="8" spans="1:10" ht="54">
      <c r="A8" s="70"/>
      <c r="B8" s="70"/>
      <c r="C8" s="70"/>
      <c r="D8" s="21" t="s">
        <v>65</v>
      </c>
      <c r="E8" s="48" t="s">
        <v>73</v>
      </c>
      <c r="F8" s="21" t="s">
        <v>11</v>
      </c>
      <c r="G8" s="21" t="s">
        <v>77</v>
      </c>
      <c r="H8" s="21" t="s">
        <v>78</v>
      </c>
      <c r="I8" s="72"/>
      <c r="J8" s="72"/>
    </row>
    <row r="9" spans="1:10" ht="14.25">
      <c r="A9" s="27" t="s">
        <v>2</v>
      </c>
      <c r="B9" s="27" t="s">
        <v>3</v>
      </c>
      <c r="C9" s="27" t="s">
        <v>12</v>
      </c>
      <c r="D9" s="27">
        <v>2</v>
      </c>
      <c r="E9" s="27">
        <v>3</v>
      </c>
      <c r="F9" s="27">
        <v>4</v>
      </c>
      <c r="G9" s="27">
        <v>5</v>
      </c>
      <c r="H9" s="27">
        <v>6</v>
      </c>
      <c r="I9" s="27" t="s">
        <v>80</v>
      </c>
      <c r="J9" s="27">
        <v>8</v>
      </c>
    </row>
    <row r="10" spans="1:10" s="23" customFormat="1" ht="14.25">
      <c r="A10" s="21" t="s">
        <v>13</v>
      </c>
      <c r="B10" s="21" t="s">
        <v>158</v>
      </c>
      <c r="C10" s="22">
        <f t="shared" ref="C10:C18" si="0">D10+E10+F10+G10+H10</f>
        <v>0</v>
      </c>
      <c r="D10" s="22">
        <f>D11+D19</f>
        <v>0</v>
      </c>
      <c r="E10" s="22">
        <f>E11+E19</f>
        <v>0</v>
      </c>
      <c r="F10" s="22">
        <f>F11+F19</f>
        <v>0</v>
      </c>
      <c r="G10" s="22">
        <f>G11+G19</f>
        <v>0</v>
      </c>
      <c r="H10" s="22">
        <f>H11+H19</f>
        <v>0</v>
      </c>
      <c r="I10" s="22">
        <f>F10+G10+H10</f>
        <v>0</v>
      </c>
      <c r="J10" s="22"/>
    </row>
    <row r="11" spans="1:10" ht="80.25">
      <c r="A11" s="21">
        <v>1</v>
      </c>
      <c r="B11" s="24" t="s">
        <v>69</v>
      </c>
      <c r="C11" s="22">
        <f t="shared" si="0"/>
        <v>0</v>
      </c>
      <c r="D11" s="22">
        <f>D12+D15+D18</f>
        <v>0</v>
      </c>
      <c r="E11" s="22">
        <f t="shared" ref="E11:G11" si="1">E12+E15+E18</f>
        <v>0</v>
      </c>
      <c r="F11" s="22">
        <f t="shared" si="1"/>
        <v>0</v>
      </c>
      <c r="G11" s="22">
        <f t="shared" si="1"/>
        <v>0</v>
      </c>
      <c r="H11" s="22">
        <f>H12+H15+H18</f>
        <v>0</v>
      </c>
      <c r="I11" s="22">
        <f>I12+I15+I18</f>
        <v>0</v>
      </c>
      <c r="J11" s="25"/>
    </row>
    <row r="12" spans="1:10" ht="14.25">
      <c r="A12" s="27" t="s">
        <v>83</v>
      </c>
      <c r="B12" s="28" t="s">
        <v>33</v>
      </c>
      <c r="C12" s="22">
        <f t="shared" si="0"/>
        <v>0</v>
      </c>
      <c r="D12" s="13">
        <f>D13+D14</f>
        <v>0</v>
      </c>
      <c r="E12" s="13"/>
      <c r="F12" s="13"/>
      <c r="G12" s="13"/>
      <c r="H12" s="13">
        <f>H13+H14</f>
        <v>0</v>
      </c>
      <c r="I12" s="22">
        <f>F12+G12+H12</f>
        <v>0</v>
      </c>
      <c r="J12" s="29"/>
    </row>
    <row r="13" spans="1:10" ht="14.25">
      <c r="A13" s="27" t="s">
        <v>34</v>
      </c>
      <c r="B13" s="28" t="s">
        <v>61</v>
      </c>
      <c r="C13" s="22">
        <f t="shared" si="0"/>
        <v>0</v>
      </c>
      <c r="D13" s="13"/>
      <c r="E13" s="13"/>
      <c r="F13" s="13"/>
      <c r="G13" s="13"/>
      <c r="H13" s="13"/>
      <c r="I13" s="22">
        <f t="shared" ref="I13:I19" si="2">F13+G13+H13</f>
        <v>0</v>
      </c>
      <c r="J13" s="29"/>
    </row>
    <row r="14" spans="1:10" ht="14.25">
      <c r="A14" s="27" t="s">
        <v>36</v>
      </c>
      <c r="B14" s="28" t="s">
        <v>37</v>
      </c>
      <c r="C14" s="22">
        <f t="shared" si="0"/>
        <v>0</v>
      </c>
      <c r="D14" s="13"/>
      <c r="E14" s="13"/>
      <c r="F14" s="13"/>
      <c r="G14" s="13"/>
      <c r="H14" s="13"/>
      <c r="I14" s="22">
        <f t="shared" si="2"/>
        <v>0</v>
      </c>
      <c r="J14" s="29"/>
    </row>
    <row r="15" spans="1:10" ht="14.25">
      <c r="A15" s="27" t="s">
        <v>84</v>
      </c>
      <c r="B15" s="28" t="s">
        <v>38</v>
      </c>
      <c r="C15" s="22">
        <f t="shared" si="0"/>
        <v>0</v>
      </c>
      <c r="D15" s="13">
        <f>D16+D17</f>
        <v>0</v>
      </c>
      <c r="E15" s="13"/>
      <c r="F15" s="13"/>
      <c r="G15" s="13"/>
      <c r="H15" s="13"/>
      <c r="I15" s="22">
        <f t="shared" si="2"/>
        <v>0</v>
      </c>
      <c r="J15" s="29"/>
    </row>
    <row r="16" spans="1:10" ht="14.25">
      <c r="A16" s="27" t="s">
        <v>34</v>
      </c>
      <c r="B16" s="28" t="s">
        <v>61</v>
      </c>
      <c r="C16" s="22">
        <f t="shared" si="0"/>
        <v>0</v>
      </c>
      <c r="D16" s="13"/>
      <c r="E16" s="13"/>
      <c r="F16" s="13"/>
      <c r="G16" s="13"/>
      <c r="H16" s="13"/>
      <c r="I16" s="22">
        <f t="shared" si="2"/>
        <v>0</v>
      </c>
      <c r="J16" s="29"/>
    </row>
    <row r="17" spans="1:12" ht="14.25">
      <c r="A17" s="27" t="s">
        <v>36</v>
      </c>
      <c r="B17" s="28" t="s">
        <v>37</v>
      </c>
      <c r="C17" s="22">
        <f t="shared" si="0"/>
        <v>0</v>
      </c>
      <c r="D17" s="13"/>
      <c r="E17" s="13"/>
      <c r="F17" s="13"/>
      <c r="G17" s="13"/>
      <c r="H17" s="13"/>
      <c r="I17" s="22">
        <f t="shared" si="2"/>
        <v>0</v>
      </c>
      <c r="J17" s="29"/>
    </row>
    <row r="18" spans="1:12" ht="14.25">
      <c r="A18" s="27" t="s">
        <v>85</v>
      </c>
      <c r="B18" s="28" t="s">
        <v>71</v>
      </c>
      <c r="C18" s="22">
        <f t="shared" si="0"/>
        <v>0</v>
      </c>
      <c r="D18" s="13"/>
      <c r="E18" s="13"/>
      <c r="F18" s="13"/>
      <c r="G18" s="13"/>
      <c r="H18" s="13"/>
      <c r="I18" s="22">
        <f t="shared" si="2"/>
        <v>0</v>
      </c>
      <c r="J18" s="29"/>
    </row>
    <row r="19" spans="1:12" s="23" customFormat="1" ht="67.5">
      <c r="A19" s="21">
        <v>2</v>
      </c>
      <c r="B19" s="24" t="s">
        <v>70</v>
      </c>
      <c r="C19" s="22">
        <f>D19+E19+F19+G19+H19</f>
        <v>0</v>
      </c>
      <c r="D19" s="22">
        <f>D20+D23</f>
        <v>0</v>
      </c>
      <c r="E19" s="22">
        <f>E20+E23</f>
        <v>0</v>
      </c>
      <c r="F19" s="22">
        <f>F20+F23</f>
        <v>0</v>
      </c>
      <c r="G19" s="22">
        <f>G20+G23</f>
        <v>0</v>
      </c>
      <c r="H19" s="22">
        <f>H20+H23</f>
        <v>0</v>
      </c>
      <c r="I19" s="22">
        <f t="shared" si="2"/>
        <v>0</v>
      </c>
      <c r="J19" s="25"/>
    </row>
    <row r="20" spans="1:12" ht="14.25">
      <c r="A20" s="27" t="s">
        <v>86</v>
      </c>
      <c r="B20" s="28" t="s">
        <v>98</v>
      </c>
      <c r="C20" s="22">
        <f>D20+E20+F20+G20+H20</f>
        <v>0</v>
      </c>
      <c r="D20" s="13">
        <f>D21</f>
        <v>0</v>
      </c>
      <c r="E20" s="13">
        <f t="shared" ref="E20:H20" si="3">E21</f>
        <v>0</v>
      </c>
      <c r="F20" s="13">
        <f t="shared" si="3"/>
        <v>0</v>
      </c>
      <c r="G20" s="13">
        <f t="shared" si="3"/>
        <v>0</v>
      </c>
      <c r="H20" s="13">
        <f t="shared" si="3"/>
        <v>0</v>
      </c>
      <c r="I20" s="22">
        <f>F20+G20+H20</f>
        <v>0</v>
      </c>
      <c r="J20" s="29"/>
    </row>
    <row r="21" spans="1:12" ht="14.25">
      <c r="A21" s="27" t="s">
        <v>66</v>
      </c>
      <c r="B21" s="28" t="s">
        <v>159</v>
      </c>
      <c r="C21" s="22">
        <f>D21+E21+F21+G21+H21</f>
        <v>0</v>
      </c>
      <c r="D21" s="13"/>
      <c r="E21" s="13"/>
      <c r="F21" s="13"/>
      <c r="G21" s="13"/>
      <c r="H21" s="13"/>
      <c r="I21" s="22">
        <f>F21+G21+H21</f>
        <v>0</v>
      </c>
      <c r="J21" s="29"/>
    </row>
    <row r="22" spans="1:12" ht="32.25" customHeight="1">
      <c r="A22" s="27" t="s">
        <v>66</v>
      </c>
      <c r="B22" s="28" t="s">
        <v>160</v>
      </c>
      <c r="C22" s="22">
        <f>D22+E22+F22+G22+H22</f>
        <v>0</v>
      </c>
      <c r="D22" s="13"/>
      <c r="E22" s="13"/>
      <c r="F22" s="13"/>
      <c r="G22" s="13"/>
      <c r="H22" s="13"/>
      <c r="I22" s="22">
        <f>F22+G22+H22</f>
        <v>0</v>
      </c>
      <c r="J22" s="29"/>
    </row>
    <row r="23" spans="1:12" ht="21.75" customHeight="1">
      <c r="A23" s="27" t="s">
        <v>87</v>
      </c>
      <c r="B23" s="28" t="s">
        <v>82</v>
      </c>
      <c r="C23" s="22">
        <f>D23+E23+F23+G23+H23</f>
        <v>0</v>
      </c>
      <c r="D23" s="13"/>
      <c r="E23" s="13"/>
      <c r="F23" s="13"/>
      <c r="G23" s="13"/>
      <c r="H23" s="13"/>
      <c r="I23" s="22">
        <f>F23+G23+H23</f>
        <v>0</v>
      </c>
      <c r="J23" s="29"/>
    </row>
    <row r="24" spans="1:12" s="23" customFormat="1" ht="14.25">
      <c r="A24" s="21"/>
      <c r="B24" s="21" t="s">
        <v>63</v>
      </c>
      <c r="C24" s="22"/>
      <c r="D24" s="22"/>
      <c r="E24" s="22"/>
      <c r="F24" s="22"/>
      <c r="G24" s="22"/>
      <c r="H24" s="22"/>
      <c r="I24" s="22"/>
      <c r="J24" s="22"/>
    </row>
    <row r="25" spans="1:12" ht="24" customHeight="1">
      <c r="H25" s="93" t="s">
        <v>163</v>
      </c>
      <c r="I25" s="93"/>
      <c r="J25" s="93"/>
      <c r="K25" s="51"/>
      <c r="L25" s="51"/>
    </row>
    <row r="26" spans="1:12" s="23" customFormat="1" ht="15" customHeight="1">
      <c r="B26" s="23" t="s">
        <v>161</v>
      </c>
      <c r="E26" s="23" t="s">
        <v>162</v>
      </c>
      <c r="H26" s="74" t="s">
        <v>164</v>
      </c>
      <c r="I26" s="74"/>
      <c r="J26" s="74"/>
      <c r="K26" s="52"/>
      <c r="L26" s="52"/>
    </row>
    <row r="27" spans="1:12" s="23" customFormat="1">
      <c r="J27" s="49"/>
      <c r="K27" s="49"/>
      <c r="L27" s="49"/>
    </row>
    <row r="28" spans="1:12" s="23" customFormat="1">
      <c r="J28" s="49"/>
      <c r="K28" s="49"/>
      <c r="L28" s="49"/>
    </row>
    <row r="29" spans="1:12" ht="14.25">
      <c r="A29" s="47" t="s">
        <v>68</v>
      </c>
    </row>
    <row r="30" spans="1:12" ht="38.25" customHeight="1">
      <c r="A30" s="69" t="s">
        <v>67</v>
      </c>
      <c r="B30" s="69"/>
      <c r="C30" s="69"/>
      <c r="D30" s="69"/>
      <c r="E30" s="69"/>
      <c r="F30" s="69"/>
      <c r="G30" s="69"/>
      <c r="H30" s="69"/>
      <c r="I30" s="69"/>
      <c r="J30" s="69"/>
    </row>
  </sheetData>
  <mergeCells count="15">
    <mergeCell ref="H26:J26"/>
    <mergeCell ref="F1:J1"/>
    <mergeCell ref="D7:H7"/>
    <mergeCell ref="I7:I8"/>
    <mergeCell ref="A30:J30"/>
    <mergeCell ref="A2:J2"/>
    <mergeCell ref="A4:J4"/>
    <mergeCell ref="A5:J5"/>
    <mergeCell ref="F6:J6"/>
    <mergeCell ref="A7:A8"/>
    <mergeCell ref="B7:B8"/>
    <mergeCell ref="C7:C8"/>
    <mergeCell ref="J7:J8"/>
    <mergeCell ref="H25:J25"/>
    <mergeCell ref="A3:J3"/>
  </mergeCells>
  <pageMargins left="0.2" right="0.2" top="0.75" bottom="0.25" header="0.3" footer="0.22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9"/>
  <sheetViews>
    <sheetView workbookViewId="0">
      <selection activeCell="K7" sqref="K7:K8"/>
    </sheetView>
  </sheetViews>
  <sheetFormatPr defaultColWidth="9.14453125" defaultRowHeight="13.5"/>
  <cols>
    <col min="1" max="1" width="6.05078125" style="26" customWidth="1"/>
    <col min="2" max="2" width="41.296875" style="26" customWidth="1"/>
    <col min="3" max="3" width="26.09765625" style="26" customWidth="1"/>
    <col min="4" max="11" width="20.984375" style="26" customWidth="1"/>
    <col min="12" max="16384" width="9.14453125" style="26"/>
  </cols>
  <sheetData>
    <row r="1" spans="1:12" s="44" customFormat="1" ht="18">
      <c r="K1" s="62" t="s">
        <v>197</v>
      </c>
      <c r="L1" s="62"/>
    </row>
    <row r="2" spans="1:12" s="44" customFormat="1" ht="27" customHeight="1">
      <c r="A2" s="67" t="s">
        <v>167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2" s="44" customFormat="1" ht="18">
      <c r="A3" s="67" t="s">
        <v>196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2" s="45" customFormat="1" ht="18.75" customHeight="1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21.75" customHeight="1">
      <c r="A5" s="66" t="s">
        <v>157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ht="14.25">
      <c r="A6" s="46"/>
      <c r="K6" s="68" t="s">
        <v>43</v>
      </c>
      <c r="L6" s="68"/>
    </row>
    <row r="7" spans="1:12" ht="14.25">
      <c r="A7" s="70" t="s">
        <v>1</v>
      </c>
      <c r="B7" s="70" t="s">
        <v>5</v>
      </c>
      <c r="C7" s="70" t="s">
        <v>6</v>
      </c>
      <c r="D7" s="63" t="s">
        <v>7</v>
      </c>
      <c r="E7" s="64"/>
      <c r="F7" s="64"/>
      <c r="G7" s="64"/>
      <c r="H7" s="64"/>
      <c r="I7" s="64"/>
      <c r="J7" s="65"/>
      <c r="K7" s="71" t="s">
        <v>8</v>
      </c>
      <c r="L7" s="71" t="s">
        <v>0</v>
      </c>
    </row>
    <row r="8" spans="1:12" ht="54">
      <c r="A8" s="70"/>
      <c r="B8" s="70"/>
      <c r="C8" s="70"/>
      <c r="D8" s="53" t="s">
        <v>65</v>
      </c>
      <c r="E8" s="53" t="s">
        <v>9</v>
      </c>
      <c r="F8" s="53" t="s">
        <v>10</v>
      </c>
      <c r="G8" s="53" t="s">
        <v>72</v>
      </c>
      <c r="H8" s="53" t="s">
        <v>11</v>
      </c>
      <c r="I8" s="53" t="s">
        <v>77</v>
      </c>
      <c r="J8" s="53" t="s">
        <v>78</v>
      </c>
      <c r="K8" s="72"/>
      <c r="L8" s="72"/>
    </row>
    <row r="9" spans="1:12" ht="14.25">
      <c r="A9" s="27" t="s">
        <v>2</v>
      </c>
      <c r="B9" s="27" t="s">
        <v>3</v>
      </c>
      <c r="C9" s="27" t="s">
        <v>81</v>
      </c>
      <c r="D9" s="27">
        <v>2</v>
      </c>
      <c r="E9" s="27">
        <v>3</v>
      </c>
      <c r="F9" s="27">
        <v>4</v>
      </c>
      <c r="G9" s="27">
        <v>5</v>
      </c>
      <c r="H9" s="27">
        <v>6</v>
      </c>
      <c r="I9" s="27">
        <v>7</v>
      </c>
      <c r="J9" s="27">
        <v>8</v>
      </c>
      <c r="K9" s="27" t="s">
        <v>79</v>
      </c>
      <c r="L9" s="27">
        <v>10</v>
      </c>
    </row>
    <row r="10" spans="1:12" s="23" customFormat="1" ht="14.25">
      <c r="A10" s="53" t="s">
        <v>13</v>
      </c>
      <c r="B10" s="53" t="s">
        <v>156</v>
      </c>
      <c r="C10" s="22">
        <f>C11+C21+C25+C28+C38</f>
        <v>0</v>
      </c>
      <c r="D10" s="22">
        <f t="shared" ref="D10:K10" si="0">D11+D21+D25+D28+D38</f>
        <v>0</v>
      </c>
      <c r="E10" s="22">
        <f t="shared" si="0"/>
        <v>0</v>
      </c>
      <c r="F10" s="22">
        <f t="shared" si="0"/>
        <v>0</v>
      </c>
      <c r="G10" s="22">
        <f t="shared" si="0"/>
        <v>0</v>
      </c>
      <c r="H10" s="22">
        <f t="shared" si="0"/>
        <v>0</v>
      </c>
      <c r="I10" s="22">
        <f t="shared" si="0"/>
        <v>0</v>
      </c>
      <c r="J10" s="22">
        <f t="shared" si="0"/>
        <v>0</v>
      </c>
      <c r="K10" s="22">
        <f t="shared" si="0"/>
        <v>0</v>
      </c>
      <c r="L10" s="22"/>
    </row>
    <row r="11" spans="1:12" ht="40.5">
      <c r="A11" s="53">
        <v>1</v>
      </c>
      <c r="B11" s="24" t="s">
        <v>14</v>
      </c>
      <c r="C11" s="22">
        <f>SUM(D11:J11)</f>
        <v>0</v>
      </c>
      <c r="D11" s="22">
        <f>SUM(D12:D19)</f>
        <v>0</v>
      </c>
      <c r="E11" s="22">
        <f t="shared" ref="E11:J11" si="1">SUM(E12:E19)</f>
        <v>0</v>
      </c>
      <c r="F11" s="22">
        <f t="shared" si="1"/>
        <v>0</v>
      </c>
      <c r="G11" s="22">
        <f t="shared" si="1"/>
        <v>0</v>
      </c>
      <c r="H11" s="22">
        <f t="shared" si="1"/>
        <v>0</v>
      </c>
      <c r="I11" s="22">
        <f t="shared" si="1"/>
        <v>0</v>
      </c>
      <c r="J11" s="22">
        <f t="shared" si="1"/>
        <v>0</v>
      </c>
      <c r="K11" s="22">
        <f>H11+I11+J11</f>
        <v>0</v>
      </c>
      <c r="L11" s="25"/>
    </row>
    <row r="12" spans="1:12" ht="14.25">
      <c r="A12" s="27" t="s">
        <v>83</v>
      </c>
      <c r="B12" s="28" t="s">
        <v>15</v>
      </c>
      <c r="C12" s="13">
        <f>SUM(D12:J12)</f>
        <v>0</v>
      </c>
      <c r="D12" s="13"/>
      <c r="E12" s="13"/>
      <c r="F12" s="13"/>
      <c r="G12" s="13"/>
      <c r="H12" s="13"/>
      <c r="I12" s="13"/>
      <c r="J12" s="13"/>
      <c r="K12" s="13">
        <f>H12+I12+J12</f>
        <v>0</v>
      </c>
      <c r="L12" s="29"/>
    </row>
    <row r="13" spans="1:12" ht="14.25">
      <c r="A13" s="27" t="s">
        <v>84</v>
      </c>
      <c r="B13" s="28" t="s">
        <v>16</v>
      </c>
      <c r="C13" s="13">
        <f t="shared" ref="C13:C19" si="2">SUM(D13:J13)</f>
        <v>0</v>
      </c>
      <c r="D13" s="13"/>
      <c r="E13" s="13"/>
      <c r="F13" s="13"/>
      <c r="G13" s="13"/>
      <c r="H13" s="13"/>
      <c r="I13" s="13"/>
      <c r="J13" s="13"/>
      <c r="K13" s="13">
        <f t="shared" ref="K13:K18" si="3">H13+I13+J13</f>
        <v>0</v>
      </c>
      <c r="L13" s="29"/>
    </row>
    <row r="14" spans="1:12" ht="14.25">
      <c r="A14" s="27" t="s">
        <v>85</v>
      </c>
      <c r="B14" s="28" t="s">
        <v>17</v>
      </c>
      <c r="C14" s="13">
        <f t="shared" si="2"/>
        <v>0</v>
      </c>
      <c r="D14" s="13"/>
      <c r="E14" s="13"/>
      <c r="F14" s="13"/>
      <c r="G14" s="13"/>
      <c r="H14" s="13"/>
      <c r="I14" s="13"/>
      <c r="J14" s="13"/>
      <c r="K14" s="13">
        <f t="shared" si="3"/>
        <v>0</v>
      </c>
      <c r="L14" s="29"/>
    </row>
    <row r="15" spans="1:12" ht="14.25">
      <c r="A15" s="27" t="s">
        <v>99</v>
      </c>
      <c r="B15" s="28" t="s">
        <v>18</v>
      </c>
      <c r="C15" s="13">
        <f t="shared" si="2"/>
        <v>0</v>
      </c>
      <c r="D15" s="13"/>
      <c r="E15" s="13"/>
      <c r="F15" s="13"/>
      <c r="G15" s="13"/>
      <c r="H15" s="13"/>
      <c r="I15" s="13"/>
      <c r="J15" s="13"/>
      <c r="K15" s="13">
        <f t="shared" si="3"/>
        <v>0</v>
      </c>
      <c r="L15" s="29"/>
    </row>
    <row r="16" spans="1:12" ht="14.25">
      <c r="A16" s="27" t="s">
        <v>100</v>
      </c>
      <c r="B16" s="28" t="s">
        <v>19</v>
      </c>
      <c r="C16" s="13">
        <f t="shared" si="2"/>
        <v>0</v>
      </c>
      <c r="D16" s="13"/>
      <c r="E16" s="13"/>
      <c r="F16" s="13"/>
      <c r="G16" s="13"/>
      <c r="H16" s="13"/>
      <c r="I16" s="13"/>
      <c r="J16" s="13"/>
      <c r="K16" s="13">
        <f t="shared" si="3"/>
        <v>0</v>
      </c>
      <c r="L16" s="29"/>
    </row>
    <row r="17" spans="1:12" ht="14.25">
      <c r="A17" s="27" t="s">
        <v>101</v>
      </c>
      <c r="B17" s="28" t="s">
        <v>20</v>
      </c>
      <c r="C17" s="13">
        <f t="shared" si="2"/>
        <v>0</v>
      </c>
      <c r="D17" s="13"/>
      <c r="E17" s="13"/>
      <c r="F17" s="13"/>
      <c r="G17" s="13"/>
      <c r="H17" s="13"/>
      <c r="I17" s="13"/>
      <c r="J17" s="13"/>
      <c r="K17" s="13">
        <f t="shared" si="3"/>
        <v>0</v>
      </c>
      <c r="L17" s="29"/>
    </row>
    <row r="18" spans="1:12" ht="14.25">
      <c r="A18" s="27" t="s">
        <v>102</v>
      </c>
      <c r="B18" s="28" t="s">
        <v>21</v>
      </c>
      <c r="C18" s="13">
        <f t="shared" si="2"/>
        <v>0</v>
      </c>
      <c r="D18" s="13"/>
      <c r="E18" s="13"/>
      <c r="F18" s="13"/>
      <c r="G18" s="13"/>
      <c r="H18" s="13"/>
      <c r="I18" s="13"/>
      <c r="J18" s="13"/>
      <c r="K18" s="13">
        <f t="shared" si="3"/>
        <v>0</v>
      </c>
      <c r="L18" s="29"/>
    </row>
    <row r="19" spans="1:12" ht="14.25">
      <c r="A19" s="27" t="s">
        <v>103</v>
      </c>
      <c r="B19" s="28" t="s">
        <v>22</v>
      </c>
      <c r="C19" s="13">
        <f t="shared" si="2"/>
        <v>0</v>
      </c>
      <c r="D19" s="13"/>
      <c r="E19" s="13"/>
      <c r="F19" s="13"/>
      <c r="G19" s="13"/>
      <c r="H19" s="13"/>
      <c r="I19" s="13"/>
      <c r="J19" s="13"/>
      <c r="K19" s="13">
        <f>H19+I19+J19</f>
        <v>0</v>
      </c>
      <c r="L19" s="29"/>
    </row>
    <row r="20" spans="1:12" ht="14.25">
      <c r="A20" s="27"/>
      <c r="B20" s="28" t="s">
        <v>23</v>
      </c>
      <c r="C20" s="13"/>
      <c r="D20" s="13"/>
      <c r="E20" s="13"/>
      <c r="F20" s="13"/>
      <c r="G20" s="13"/>
      <c r="H20" s="13"/>
      <c r="I20" s="13"/>
      <c r="J20" s="13"/>
      <c r="K20" s="13"/>
      <c r="L20" s="29"/>
    </row>
    <row r="21" spans="1:12" ht="14.25">
      <c r="A21" s="53">
        <v>2</v>
      </c>
      <c r="B21" s="24" t="s">
        <v>25</v>
      </c>
      <c r="C21" s="22"/>
      <c r="D21" s="22"/>
      <c r="E21" s="22"/>
      <c r="F21" s="22"/>
      <c r="G21" s="22"/>
      <c r="H21" s="22"/>
      <c r="I21" s="22"/>
      <c r="J21" s="22"/>
      <c r="K21" s="22"/>
      <c r="L21" s="25"/>
    </row>
    <row r="22" spans="1:12" ht="14.25">
      <c r="A22" s="27" t="s">
        <v>86</v>
      </c>
      <c r="B22" s="28" t="s">
        <v>26</v>
      </c>
      <c r="C22" s="13">
        <f t="shared" ref="C22:C23" si="4">SUM(D22:J22)</f>
        <v>0</v>
      </c>
      <c r="D22" s="13"/>
      <c r="E22" s="13"/>
      <c r="F22" s="13"/>
      <c r="G22" s="13"/>
      <c r="H22" s="13"/>
      <c r="I22" s="13"/>
      <c r="J22" s="13"/>
      <c r="K22" s="13">
        <f t="shared" ref="K22:K23" si="5">H22+I22+J22</f>
        <v>0</v>
      </c>
      <c r="L22" s="29"/>
    </row>
    <row r="23" spans="1:12" ht="14.25">
      <c r="A23" s="27" t="s">
        <v>87</v>
      </c>
      <c r="B23" s="28" t="s">
        <v>27</v>
      </c>
      <c r="C23" s="13">
        <f t="shared" si="4"/>
        <v>0</v>
      </c>
      <c r="D23" s="13"/>
      <c r="E23" s="13"/>
      <c r="F23" s="13"/>
      <c r="G23" s="13"/>
      <c r="H23" s="13"/>
      <c r="I23" s="13"/>
      <c r="J23" s="13"/>
      <c r="K23" s="13">
        <f t="shared" si="5"/>
        <v>0</v>
      </c>
      <c r="L23" s="29"/>
    </row>
    <row r="24" spans="1:12" ht="14.25">
      <c r="A24" s="27" t="s">
        <v>104</v>
      </c>
      <c r="B24" s="28" t="s">
        <v>28</v>
      </c>
      <c r="C24" s="13"/>
      <c r="D24" s="13"/>
      <c r="E24" s="13"/>
      <c r="F24" s="13"/>
      <c r="G24" s="13"/>
      <c r="H24" s="13"/>
      <c r="I24" s="13"/>
      <c r="J24" s="13"/>
      <c r="K24" s="13"/>
      <c r="L24" s="29"/>
    </row>
    <row r="25" spans="1:12" ht="27">
      <c r="A25" s="53">
        <v>3</v>
      </c>
      <c r="B25" s="24" t="s">
        <v>29</v>
      </c>
      <c r="C25" s="22"/>
      <c r="D25" s="22"/>
      <c r="E25" s="22"/>
      <c r="F25" s="22"/>
      <c r="G25" s="22"/>
      <c r="H25" s="22"/>
      <c r="I25" s="22"/>
      <c r="J25" s="22"/>
      <c r="K25" s="22"/>
      <c r="L25" s="25"/>
    </row>
    <row r="26" spans="1:12" ht="14.25">
      <c r="A26" s="27" t="s">
        <v>105</v>
      </c>
      <c r="B26" s="28" t="s">
        <v>30</v>
      </c>
      <c r="C26" s="13">
        <f t="shared" ref="C26" si="6">SUM(D26:J26)</f>
        <v>0</v>
      </c>
      <c r="D26" s="13"/>
      <c r="E26" s="13"/>
      <c r="F26" s="13"/>
      <c r="G26" s="13"/>
      <c r="H26" s="13"/>
      <c r="I26" s="13"/>
      <c r="J26" s="13"/>
      <c r="K26" s="13">
        <f>H26+I26+J26</f>
        <v>0</v>
      </c>
      <c r="L26" s="29"/>
    </row>
    <row r="27" spans="1:12" ht="14.25">
      <c r="A27" s="27" t="s">
        <v>106</v>
      </c>
      <c r="B27" s="28" t="s">
        <v>31</v>
      </c>
      <c r="C27" s="13"/>
      <c r="D27" s="13"/>
      <c r="E27" s="13"/>
      <c r="F27" s="13"/>
      <c r="G27" s="13"/>
      <c r="H27" s="13"/>
      <c r="I27" s="13"/>
      <c r="J27" s="13"/>
      <c r="K27" s="13"/>
      <c r="L27" s="29"/>
    </row>
    <row r="28" spans="1:12" ht="40.5">
      <c r="A28" s="53">
        <v>4</v>
      </c>
      <c r="B28" s="24" t="s">
        <v>32</v>
      </c>
      <c r="C28" s="22"/>
      <c r="D28" s="22"/>
      <c r="E28" s="22"/>
      <c r="F28" s="22"/>
      <c r="G28" s="22"/>
      <c r="H28" s="22"/>
      <c r="I28" s="22"/>
      <c r="J28" s="22"/>
      <c r="K28" s="22"/>
      <c r="L28" s="25"/>
    </row>
    <row r="29" spans="1:12" ht="14.25">
      <c r="A29" s="27" t="s">
        <v>107</v>
      </c>
      <c r="B29" s="28" t="s">
        <v>33</v>
      </c>
      <c r="C29" s="13">
        <f>SUM(D29:J29)</f>
        <v>0</v>
      </c>
      <c r="D29" s="13">
        <f>D30+D31</f>
        <v>0</v>
      </c>
      <c r="E29" s="13">
        <f t="shared" ref="E29:J29" si="7">E30+E31</f>
        <v>0</v>
      </c>
      <c r="F29" s="13">
        <f t="shared" si="7"/>
        <v>0</v>
      </c>
      <c r="G29" s="13">
        <f t="shared" si="7"/>
        <v>0</v>
      </c>
      <c r="H29" s="13">
        <f t="shared" si="7"/>
        <v>0</v>
      </c>
      <c r="I29" s="13">
        <f t="shared" si="7"/>
        <v>0</v>
      </c>
      <c r="J29" s="13">
        <f t="shared" si="7"/>
        <v>0</v>
      </c>
      <c r="K29" s="13">
        <f>H29+I29+J29</f>
        <v>0</v>
      </c>
      <c r="L29" s="29"/>
    </row>
    <row r="30" spans="1:12" ht="14.25">
      <c r="A30" s="27" t="s">
        <v>34</v>
      </c>
      <c r="B30" s="28" t="s">
        <v>35</v>
      </c>
      <c r="C30" s="13">
        <f>SUM(D30:J30)</f>
        <v>0</v>
      </c>
      <c r="D30" s="13"/>
      <c r="E30" s="13"/>
      <c r="F30" s="13"/>
      <c r="G30" s="13"/>
      <c r="H30" s="13"/>
      <c r="I30" s="13"/>
      <c r="J30" s="13"/>
      <c r="K30" s="13"/>
      <c r="L30" s="29"/>
    </row>
    <row r="31" spans="1:12" ht="14.25">
      <c r="A31" s="27" t="s">
        <v>36</v>
      </c>
      <c r="B31" s="28" t="s">
        <v>37</v>
      </c>
      <c r="C31" s="13">
        <f>SUM(D31:J31)</f>
        <v>0</v>
      </c>
      <c r="D31" s="13"/>
      <c r="E31" s="13"/>
      <c r="F31" s="13"/>
      <c r="G31" s="13"/>
      <c r="H31" s="13"/>
      <c r="I31" s="13"/>
      <c r="J31" s="13"/>
      <c r="K31" s="13"/>
      <c r="L31" s="29"/>
    </row>
    <row r="32" spans="1:12" ht="14.25">
      <c r="A32" s="27" t="s">
        <v>108</v>
      </c>
      <c r="B32" s="28" t="s">
        <v>38</v>
      </c>
      <c r="C32" s="13">
        <f t="shared" ref="C32" si="8">SUM(D32:J32)</f>
        <v>0</v>
      </c>
      <c r="D32" s="13">
        <f>D33+D34</f>
        <v>0</v>
      </c>
      <c r="E32" s="13">
        <f t="shared" ref="E32:J32" si="9">E33+E34</f>
        <v>0</v>
      </c>
      <c r="F32" s="13">
        <f t="shared" si="9"/>
        <v>0</v>
      </c>
      <c r="G32" s="13">
        <f t="shared" si="9"/>
        <v>0</v>
      </c>
      <c r="H32" s="13">
        <f t="shared" si="9"/>
        <v>0</v>
      </c>
      <c r="I32" s="13">
        <f t="shared" si="9"/>
        <v>0</v>
      </c>
      <c r="J32" s="13">
        <f t="shared" si="9"/>
        <v>0</v>
      </c>
      <c r="K32" s="13">
        <f>H32+I32+J32</f>
        <v>0</v>
      </c>
      <c r="L32" s="29"/>
    </row>
    <row r="33" spans="1:12" ht="14.25">
      <c r="A33" s="27" t="s">
        <v>34</v>
      </c>
      <c r="B33" s="28" t="s">
        <v>35</v>
      </c>
      <c r="C33" s="13">
        <f>SUM(D33:J33)</f>
        <v>0</v>
      </c>
      <c r="D33" s="13"/>
      <c r="E33" s="13"/>
      <c r="F33" s="13"/>
      <c r="G33" s="13"/>
      <c r="H33" s="13"/>
      <c r="I33" s="13"/>
      <c r="J33" s="13"/>
      <c r="K33" s="13"/>
      <c r="L33" s="29"/>
    </row>
    <row r="34" spans="1:12" ht="14.25">
      <c r="A34" s="27" t="s">
        <v>36</v>
      </c>
      <c r="B34" s="28" t="s">
        <v>37</v>
      </c>
      <c r="C34" s="13">
        <f>SUM(D34:J34)</f>
        <v>0</v>
      </c>
      <c r="D34" s="13"/>
      <c r="E34" s="13"/>
      <c r="F34" s="13"/>
      <c r="G34" s="13"/>
      <c r="H34" s="13"/>
      <c r="I34" s="13"/>
      <c r="J34" s="13"/>
      <c r="K34" s="13"/>
      <c r="L34" s="29"/>
    </row>
    <row r="35" spans="1:12" ht="14.25">
      <c r="A35" s="27" t="s">
        <v>109</v>
      </c>
      <c r="B35" s="28" t="s">
        <v>39</v>
      </c>
      <c r="C35" s="13">
        <f t="shared" ref="C35:C36" si="10">SUM(D35:J35)</f>
        <v>0</v>
      </c>
      <c r="D35" s="13"/>
      <c r="E35" s="13"/>
      <c r="F35" s="13"/>
      <c r="G35" s="13"/>
      <c r="H35" s="13"/>
      <c r="I35" s="13"/>
      <c r="J35" s="13"/>
      <c r="K35" s="13">
        <f>H35+I35+J35</f>
        <v>0</v>
      </c>
      <c r="L35" s="29"/>
    </row>
    <row r="36" spans="1:12" ht="27">
      <c r="A36" s="27" t="s">
        <v>110</v>
      </c>
      <c r="B36" s="28" t="s">
        <v>40</v>
      </c>
      <c r="C36" s="13">
        <f t="shared" si="10"/>
        <v>0</v>
      </c>
      <c r="D36" s="13"/>
      <c r="E36" s="13"/>
      <c r="F36" s="13"/>
      <c r="G36" s="13"/>
      <c r="H36" s="13"/>
      <c r="I36" s="13"/>
      <c r="J36" s="13"/>
      <c r="K36" s="13">
        <f>H36+I36+J36</f>
        <v>0</v>
      </c>
      <c r="L36" s="29"/>
    </row>
    <row r="37" spans="1:12" ht="14.25">
      <c r="A37" s="27" t="s">
        <v>111</v>
      </c>
      <c r="B37" s="28" t="s">
        <v>62</v>
      </c>
      <c r="C37" s="13"/>
      <c r="D37" s="13"/>
      <c r="E37" s="13"/>
      <c r="F37" s="13"/>
      <c r="G37" s="13"/>
      <c r="H37" s="13"/>
      <c r="I37" s="13"/>
      <c r="J37" s="13"/>
      <c r="K37" s="13"/>
      <c r="L37" s="29"/>
    </row>
    <row r="38" spans="1:12" ht="27">
      <c r="A38" s="53">
        <v>5</v>
      </c>
      <c r="B38" s="24" t="s">
        <v>41</v>
      </c>
      <c r="C38" s="22"/>
      <c r="D38" s="22"/>
      <c r="E38" s="22"/>
      <c r="F38" s="22"/>
      <c r="G38" s="22"/>
      <c r="H38" s="22"/>
      <c r="I38" s="22"/>
      <c r="J38" s="22"/>
      <c r="K38" s="22"/>
      <c r="L38" s="25"/>
    </row>
    <row r="39" spans="1:12" ht="14.25">
      <c r="A39" s="27" t="s">
        <v>112</v>
      </c>
      <c r="B39" s="28" t="s">
        <v>42</v>
      </c>
      <c r="C39" s="13"/>
      <c r="D39" s="13"/>
      <c r="E39" s="13"/>
      <c r="F39" s="13"/>
      <c r="G39" s="13"/>
      <c r="H39" s="13"/>
      <c r="I39" s="13"/>
      <c r="J39" s="13"/>
      <c r="K39" s="13"/>
      <c r="L39" s="29"/>
    </row>
    <row r="40" spans="1:12" ht="14.25">
      <c r="A40" s="27" t="s">
        <v>113</v>
      </c>
      <c r="B40" s="28" t="s">
        <v>42</v>
      </c>
      <c r="C40" s="13"/>
      <c r="D40" s="13"/>
      <c r="E40" s="13"/>
      <c r="F40" s="13"/>
      <c r="G40" s="13"/>
      <c r="H40" s="13"/>
      <c r="I40" s="13"/>
      <c r="J40" s="13"/>
      <c r="K40" s="13"/>
      <c r="L40" s="29"/>
    </row>
    <row r="41" spans="1:12" ht="21" customHeight="1">
      <c r="J41" s="73" t="s">
        <v>163</v>
      </c>
      <c r="K41" s="73"/>
      <c r="L41" s="73"/>
    </row>
    <row r="42" spans="1:12" s="23" customFormat="1">
      <c r="B42" s="23" t="s">
        <v>161</v>
      </c>
      <c r="F42" s="23" t="s">
        <v>162</v>
      </c>
      <c r="J42" s="74" t="s">
        <v>164</v>
      </c>
      <c r="K42" s="74"/>
      <c r="L42" s="74"/>
    </row>
    <row r="48" spans="1:12" ht="14.25">
      <c r="A48" s="47" t="s">
        <v>44</v>
      </c>
    </row>
    <row r="49" spans="1:12" ht="38.25" customHeight="1">
      <c r="A49" s="69" t="s">
        <v>45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</row>
  </sheetData>
  <mergeCells count="15">
    <mergeCell ref="K6:L6"/>
    <mergeCell ref="K1:L1"/>
    <mergeCell ref="A2:L2"/>
    <mergeCell ref="A3:L3"/>
    <mergeCell ref="A4:L4"/>
    <mergeCell ref="A5:L5"/>
    <mergeCell ref="J41:L41"/>
    <mergeCell ref="J42:L42"/>
    <mergeCell ref="A49:L49"/>
    <mergeCell ref="A7:A8"/>
    <mergeCell ref="B7:B8"/>
    <mergeCell ref="C7:C8"/>
    <mergeCell ref="D7:J7"/>
    <mergeCell ref="K7:K8"/>
    <mergeCell ref="L7:L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98"/>
  <sheetViews>
    <sheetView workbookViewId="0">
      <selection activeCell="E22" sqref="E22"/>
    </sheetView>
  </sheetViews>
  <sheetFormatPr defaultColWidth="9.14453125" defaultRowHeight="13.5"/>
  <cols>
    <col min="1" max="1" width="9.14453125" style="59"/>
    <col min="2" max="2" width="19.7734375" style="59" customWidth="1"/>
    <col min="3" max="3" width="22.328125" style="59" customWidth="1"/>
    <col min="4" max="4" width="18.6953125" style="59" customWidth="1"/>
    <col min="5" max="5" width="28.78515625" style="59" customWidth="1"/>
    <col min="6" max="6" width="15.6015625" style="59" customWidth="1"/>
    <col min="7" max="7" width="14.796875" style="59" customWidth="1"/>
    <col min="8" max="8" width="19.234375" style="59" customWidth="1"/>
    <col min="9" max="16384" width="9.14453125" style="59"/>
  </cols>
  <sheetData>
    <row r="1" spans="1:9" ht="14.25">
      <c r="I1" s="11" t="s">
        <v>198</v>
      </c>
    </row>
    <row r="2" spans="1:9" s="8" customFormat="1" ht="42.75" customHeight="1">
      <c r="A2" s="75" t="s">
        <v>166</v>
      </c>
      <c r="B2" s="75"/>
      <c r="C2" s="75"/>
      <c r="D2" s="75"/>
      <c r="E2" s="75"/>
      <c r="F2" s="75"/>
      <c r="G2" s="75"/>
      <c r="H2" s="75"/>
      <c r="I2" s="75"/>
    </row>
    <row r="3" spans="1:9" s="8" customFormat="1" ht="18">
      <c r="A3" s="75" t="s">
        <v>196</v>
      </c>
      <c r="B3" s="75"/>
      <c r="C3" s="75"/>
      <c r="D3" s="75"/>
      <c r="E3" s="75"/>
      <c r="F3" s="75"/>
      <c r="G3" s="75"/>
      <c r="H3" s="75"/>
      <c r="I3" s="75"/>
    </row>
    <row r="4" spans="1:9" ht="17.25" customHeight="1">
      <c r="A4" s="76" t="s">
        <v>4</v>
      </c>
      <c r="B4" s="76"/>
      <c r="C4" s="76"/>
      <c r="D4" s="76"/>
      <c r="E4" s="76"/>
      <c r="F4" s="76"/>
      <c r="G4" s="76"/>
      <c r="H4" s="76"/>
      <c r="I4" s="76"/>
    </row>
    <row r="5" spans="1:9" ht="19.5" customHeight="1">
      <c r="A5" s="77" t="s">
        <v>157</v>
      </c>
      <c r="B5" s="77"/>
      <c r="C5" s="77"/>
      <c r="D5" s="77"/>
      <c r="E5" s="77"/>
      <c r="F5" s="77"/>
      <c r="G5" s="77"/>
      <c r="H5" s="77"/>
      <c r="I5" s="77"/>
    </row>
    <row r="6" spans="1:9">
      <c r="H6" s="78" t="s">
        <v>43</v>
      </c>
      <c r="I6" s="78"/>
    </row>
    <row r="7" spans="1:9" ht="19.5" customHeight="1">
      <c r="A7" s="80" t="s">
        <v>1</v>
      </c>
      <c r="B7" s="80" t="s">
        <v>46</v>
      </c>
      <c r="C7" s="80" t="s">
        <v>47</v>
      </c>
      <c r="D7" s="88" t="s">
        <v>172</v>
      </c>
      <c r="E7" s="80" t="s">
        <v>88</v>
      </c>
      <c r="F7" s="82" t="s">
        <v>7</v>
      </c>
      <c r="G7" s="83"/>
      <c r="H7" s="84"/>
      <c r="I7" s="80" t="s">
        <v>0</v>
      </c>
    </row>
    <row r="8" spans="1:9" ht="31.5" customHeight="1">
      <c r="A8" s="81"/>
      <c r="B8" s="81"/>
      <c r="C8" s="81"/>
      <c r="D8" s="88"/>
      <c r="E8" s="81"/>
      <c r="F8" s="57" t="s">
        <v>48</v>
      </c>
      <c r="G8" s="57" t="s">
        <v>49</v>
      </c>
      <c r="H8" s="57" t="s">
        <v>50</v>
      </c>
      <c r="I8" s="81"/>
    </row>
    <row r="9" spans="1:9" ht="14.25">
      <c r="A9" s="58" t="s">
        <v>2</v>
      </c>
      <c r="B9" s="58" t="s">
        <v>3</v>
      </c>
      <c r="C9" s="58" t="s">
        <v>51</v>
      </c>
      <c r="D9" s="58" t="s">
        <v>52</v>
      </c>
      <c r="E9" s="58" t="s">
        <v>173</v>
      </c>
      <c r="F9" s="58">
        <v>1</v>
      </c>
      <c r="G9" s="58">
        <v>2</v>
      </c>
      <c r="H9" s="58" t="s">
        <v>53</v>
      </c>
      <c r="I9" s="58">
        <v>4</v>
      </c>
    </row>
    <row r="10" spans="1:9" s="10" customFormat="1" ht="14.25">
      <c r="A10" s="41" t="s">
        <v>13</v>
      </c>
      <c r="B10" s="85" t="s">
        <v>168</v>
      </c>
      <c r="C10" s="86"/>
      <c r="D10" s="86"/>
      <c r="E10" s="87"/>
      <c r="F10" s="57"/>
      <c r="G10" s="57"/>
      <c r="H10" s="57"/>
      <c r="I10" s="57"/>
    </row>
    <row r="11" spans="1:9" s="10" customFormat="1" ht="14.25">
      <c r="A11" s="57">
        <v>1</v>
      </c>
      <c r="B11" s="3"/>
      <c r="C11" s="3" t="s">
        <v>54</v>
      </c>
      <c r="D11" s="3"/>
      <c r="E11" s="57" t="s">
        <v>55</v>
      </c>
      <c r="F11" s="3"/>
      <c r="G11" s="3"/>
      <c r="H11" s="56">
        <f>H12+H13+H16+H19+H21+H23+H24+H27+H29</f>
        <v>405430</v>
      </c>
      <c r="I11" s="3"/>
    </row>
    <row r="12" spans="1:9" ht="14.25">
      <c r="A12" s="58"/>
      <c r="B12" s="4"/>
      <c r="C12" s="4" t="s">
        <v>66</v>
      </c>
      <c r="D12" s="4"/>
      <c r="E12" s="4" t="s">
        <v>15</v>
      </c>
      <c r="F12" s="4"/>
      <c r="G12" s="4"/>
      <c r="H12" s="4"/>
      <c r="I12" s="4"/>
    </row>
    <row r="13" spans="1:9" ht="14.25">
      <c r="A13" s="58"/>
      <c r="B13" s="4"/>
      <c r="C13" s="4" t="s">
        <v>66</v>
      </c>
      <c r="D13" s="4"/>
      <c r="E13" s="4" t="s">
        <v>16</v>
      </c>
      <c r="F13" s="4"/>
      <c r="G13" s="30"/>
      <c r="H13" s="30">
        <f>H14+H15</f>
        <v>220000</v>
      </c>
      <c r="I13" s="4"/>
    </row>
    <row r="14" spans="1:9" s="20" customFormat="1" ht="23.25">
      <c r="A14" s="19"/>
      <c r="B14" s="17"/>
      <c r="C14" s="17" t="s">
        <v>92</v>
      </c>
      <c r="D14" s="17"/>
      <c r="E14" s="17" t="s">
        <v>114</v>
      </c>
      <c r="F14" s="17">
        <v>2</v>
      </c>
      <c r="G14" s="31">
        <v>50000</v>
      </c>
      <c r="H14" s="31">
        <v>100000</v>
      </c>
      <c r="I14" s="17"/>
    </row>
    <row r="15" spans="1:9" s="20" customFormat="1" ht="23.25">
      <c r="A15" s="19"/>
      <c r="B15" s="17"/>
      <c r="C15" s="17" t="s">
        <v>92</v>
      </c>
      <c r="D15" s="17"/>
      <c r="E15" s="17" t="s">
        <v>115</v>
      </c>
      <c r="F15" s="17">
        <v>2</v>
      </c>
      <c r="G15" s="31">
        <v>60000</v>
      </c>
      <c r="H15" s="31">
        <v>120000</v>
      </c>
      <c r="I15" s="17"/>
    </row>
    <row r="16" spans="1:9" ht="14.25">
      <c r="A16" s="58"/>
      <c r="B16" s="4"/>
      <c r="C16" s="4" t="s">
        <v>66</v>
      </c>
      <c r="D16" s="15"/>
      <c r="E16" s="15" t="s">
        <v>17</v>
      </c>
      <c r="F16" s="4"/>
      <c r="G16" s="4"/>
      <c r="H16" s="30">
        <f>H17+H18</f>
        <v>78000</v>
      </c>
      <c r="I16" s="4"/>
    </row>
    <row r="17" spans="1:9" ht="14.25">
      <c r="A17" s="58"/>
      <c r="B17" s="4"/>
      <c r="C17" s="16" t="s">
        <v>92</v>
      </c>
      <c r="D17" s="16"/>
      <c r="E17" s="17" t="s">
        <v>116</v>
      </c>
      <c r="F17" s="17">
        <v>1</v>
      </c>
      <c r="G17" s="31">
        <v>21500</v>
      </c>
      <c r="H17" s="31">
        <f>G17*F17</f>
        <v>21500</v>
      </c>
      <c r="I17" s="4"/>
    </row>
    <row r="18" spans="1:9" ht="14.25">
      <c r="A18" s="58"/>
      <c r="B18" s="4"/>
      <c r="C18" s="16" t="s">
        <v>92</v>
      </c>
      <c r="D18" s="16"/>
      <c r="E18" s="17" t="s">
        <v>117</v>
      </c>
      <c r="F18" s="17">
        <v>1</v>
      </c>
      <c r="G18" s="31">
        <v>56500</v>
      </c>
      <c r="H18" s="31">
        <f>G18*F18</f>
        <v>56500</v>
      </c>
      <c r="I18" s="4"/>
    </row>
    <row r="19" spans="1:9" ht="14.25">
      <c r="A19" s="58"/>
      <c r="B19" s="4"/>
      <c r="C19" s="4" t="s">
        <v>66</v>
      </c>
      <c r="D19" s="4"/>
      <c r="E19" s="4" t="s">
        <v>89</v>
      </c>
      <c r="F19" s="4"/>
      <c r="G19" s="4"/>
      <c r="H19" s="30">
        <f>H20</f>
        <v>65400</v>
      </c>
      <c r="I19" s="4"/>
    </row>
    <row r="20" spans="1:9" ht="14.25">
      <c r="A20" s="58"/>
      <c r="B20" s="4"/>
      <c r="C20" s="16" t="s">
        <v>92</v>
      </c>
      <c r="D20" s="16"/>
      <c r="E20" s="17" t="s">
        <v>93</v>
      </c>
      <c r="F20" s="17">
        <v>1</v>
      </c>
      <c r="G20" s="31">
        <v>65400</v>
      </c>
      <c r="H20" s="31">
        <f>G20*F20</f>
        <v>65400</v>
      </c>
      <c r="I20" s="4"/>
    </row>
    <row r="21" spans="1:9" ht="14.25">
      <c r="A21" s="58"/>
      <c r="B21" s="4"/>
      <c r="C21" s="4" t="s">
        <v>66</v>
      </c>
      <c r="D21" s="4"/>
      <c r="E21" s="4" t="s">
        <v>90</v>
      </c>
      <c r="F21" s="4"/>
      <c r="G21" s="4"/>
      <c r="H21" s="4"/>
      <c r="I21" s="4"/>
    </row>
    <row r="22" spans="1:9" ht="14.25">
      <c r="A22" s="58"/>
      <c r="B22" s="4"/>
      <c r="C22" s="16" t="s">
        <v>92</v>
      </c>
      <c r="D22" s="16"/>
      <c r="E22" s="17" t="s">
        <v>175</v>
      </c>
      <c r="F22" s="17"/>
      <c r="G22" s="31"/>
      <c r="H22" s="31"/>
      <c r="I22" s="4"/>
    </row>
    <row r="23" spans="1:9" ht="14.25">
      <c r="A23" s="58"/>
      <c r="B23" s="4"/>
      <c r="C23" s="4" t="s">
        <v>66</v>
      </c>
      <c r="D23" s="4"/>
      <c r="E23" s="4" t="s">
        <v>20</v>
      </c>
      <c r="F23" s="4"/>
      <c r="G23" s="4"/>
      <c r="H23" s="4"/>
      <c r="I23" s="4"/>
    </row>
    <row r="24" spans="1:9" ht="14.25">
      <c r="A24" s="58"/>
      <c r="B24" s="4"/>
      <c r="C24" s="4" t="s">
        <v>66</v>
      </c>
      <c r="D24" s="4"/>
      <c r="E24" s="4" t="s">
        <v>21</v>
      </c>
      <c r="F24" s="4"/>
      <c r="G24" s="4"/>
      <c r="H24" s="30">
        <f>H25+H26</f>
        <v>42030</v>
      </c>
      <c r="I24" s="4"/>
    </row>
    <row r="25" spans="1:9" ht="14.25">
      <c r="A25" s="58"/>
      <c r="B25" s="4"/>
      <c r="C25" s="16" t="s">
        <v>92</v>
      </c>
      <c r="D25" s="16"/>
      <c r="E25" s="17" t="s">
        <v>119</v>
      </c>
      <c r="F25" s="17">
        <v>1</v>
      </c>
      <c r="G25" s="31">
        <v>2130</v>
      </c>
      <c r="H25" s="31">
        <f>G25*F25</f>
        <v>2130</v>
      </c>
      <c r="I25" s="4"/>
    </row>
    <row r="26" spans="1:9" ht="14.25">
      <c r="A26" s="58"/>
      <c r="B26" s="4"/>
      <c r="C26" s="16" t="s">
        <v>92</v>
      </c>
      <c r="D26" s="16"/>
      <c r="E26" s="17" t="s">
        <v>118</v>
      </c>
      <c r="F26" s="17">
        <v>2</v>
      </c>
      <c r="G26" s="31">
        <v>19950</v>
      </c>
      <c r="H26" s="31">
        <f>G26*F26</f>
        <v>39900</v>
      </c>
      <c r="I26" s="4"/>
    </row>
    <row r="27" spans="1:9" ht="14.25">
      <c r="A27" s="58"/>
      <c r="B27" s="4"/>
      <c r="C27" s="4" t="s">
        <v>66</v>
      </c>
      <c r="D27" s="4"/>
      <c r="E27" s="4" t="s">
        <v>22</v>
      </c>
      <c r="F27" s="4"/>
      <c r="G27" s="4"/>
      <c r="H27" s="4"/>
      <c r="I27" s="4"/>
    </row>
    <row r="28" spans="1:9" ht="14.25">
      <c r="A28" s="58"/>
      <c r="B28" s="4"/>
      <c r="C28" s="16" t="s">
        <v>92</v>
      </c>
      <c r="D28" s="4"/>
      <c r="E28" s="17" t="s">
        <v>174</v>
      </c>
      <c r="F28" s="17">
        <v>1</v>
      </c>
      <c r="G28" s="31">
        <v>665</v>
      </c>
      <c r="H28" s="31">
        <f>G28*F28</f>
        <v>665</v>
      </c>
      <c r="I28" s="4"/>
    </row>
    <row r="29" spans="1:9" ht="14.25">
      <c r="A29" s="58"/>
      <c r="B29" s="4"/>
      <c r="C29" s="4" t="s">
        <v>66</v>
      </c>
      <c r="D29" s="4"/>
      <c r="E29" s="4" t="s">
        <v>91</v>
      </c>
      <c r="F29" s="4"/>
      <c r="G29" s="4"/>
      <c r="H29" s="4"/>
      <c r="I29" s="4"/>
    </row>
    <row r="30" spans="1:9" ht="14.25">
      <c r="A30" s="58"/>
      <c r="B30" s="4"/>
      <c r="C30" s="4"/>
      <c r="D30" s="4"/>
      <c r="E30" s="4" t="s">
        <v>28</v>
      </c>
      <c r="F30" s="4"/>
      <c r="G30" s="4"/>
      <c r="H30" s="4"/>
      <c r="I30" s="4"/>
    </row>
    <row r="31" spans="1:9" s="10" customFormat="1" ht="36.75" customHeight="1">
      <c r="A31" s="41" t="s">
        <v>24</v>
      </c>
      <c r="B31" s="85" t="s">
        <v>169</v>
      </c>
      <c r="C31" s="86"/>
      <c r="D31" s="86"/>
      <c r="E31" s="87"/>
      <c r="F31" s="57"/>
      <c r="G31" s="57"/>
      <c r="H31" s="57"/>
      <c r="I31" s="57"/>
    </row>
    <row r="32" spans="1:9" s="10" customFormat="1" ht="14.25">
      <c r="A32" s="57">
        <v>1</v>
      </c>
      <c r="B32" s="3"/>
      <c r="C32" s="3" t="s">
        <v>56</v>
      </c>
      <c r="D32" s="3"/>
      <c r="E32" s="57" t="s">
        <v>57</v>
      </c>
      <c r="F32" s="3"/>
      <c r="G32" s="3"/>
      <c r="H32" s="56">
        <f>H33+H51</f>
        <v>680060</v>
      </c>
      <c r="I32" s="3"/>
    </row>
    <row r="33" spans="1:9" s="40" customFormat="1" ht="14.25">
      <c r="A33" s="42" t="s">
        <v>83</v>
      </c>
      <c r="B33" s="43"/>
      <c r="C33" s="43"/>
      <c r="D33" s="43"/>
      <c r="E33" s="42" t="s">
        <v>97</v>
      </c>
      <c r="F33" s="39"/>
      <c r="G33" s="39"/>
      <c r="H33" s="56">
        <f>H34+H35+H38+H41+H43+H44+H45+H48+H49</f>
        <v>340030</v>
      </c>
      <c r="I33" s="39"/>
    </row>
    <row r="34" spans="1:9" ht="14.25">
      <c r="A34" s="58"/>
      <c r="B34" s="4"/>
      <c r="C34" s="4" t="s">
        <v>66</v>
      </c>
      <c r="D34" s="4"/>
      <c r="E34" s="4" t="s">
        <v>15</v>
      </c>
      <c r="F34" s="4"/>
      <c r="G34" s="4"/>
      <c r="H34" s="4"/>
      <c r="I34" s="4"/>
    </row>
    <row r="35" spans="1:9" ht="14.25">
      <c r="A35" s="58"/>
      <c r="B35" s="4"/>
      <c r="C35" s="4" t="s">
        <v>66</v>
      </c>
      <c r="D35" s="4"/>
      <c r="E35" s="4" t="s">
        <v>16</v>
      </c>
      <c r="F35" s="4"/>
      <c r="G35" s="30"/>
      <c r="H35" s="30">
        <f>H36+H37</f>
        <v>220000</v>
      </c>
      <c r="I35" s="4"/>
    </row>
    <row r="36" spans="1:9" s="20" customFormat="1" ht="23.25">
      <c r="A36" s="19"/>
      <c r="B36" s="17"/>
      <c r="C36" s="17" t="s">
        <v>92</v>
      </c>
      <c r="D36" s="17"/>
      <c r="E36" s="17" t="s">
        <v>114</v>
      </c>
      <c r="F36" s="17">
        <v>2</v>
      </c>
      <c r="G36" s="31">
        <v>50000</v>
      </c>
      <c r="H36" s="31">
        <v>100000</v>
      </c>
      <c r="I36" s="17"/>
    </row>
    <row r="37" spans="1:9" s="20" customFormat="1" ht="23.25">
      <c r="A37" s="19"/>
      <c r="B37" s="17"/>
      <c r="C37" s="17" t="s">
        <v>92</v>
      </c>
      <c r="D37" s="17"/>
      <c r="E37" s="17" t="s">
        <v>115</v>
      </c>
      <c r="F37" s="17">
        <v>2</v>
      </c>
      <c r="G37" s="31">
        <v>60000</v>
      </c>
      <c r="H37" s="31">
        <v>120000</v>
      </c>
      <c r="I37" s="17"/>
    </row>
    <row r="38" spans="1:9" ht="14.25">
      <c r="A38" s="58"/>
      <c r="B38" s="4"/>
      <c r="C38" s="4" t="s">
        <v>66</v>
      </c>
      <c r="D38" s="15"/>
      <c r="E38" s="15" t="s">
        <v>17</v>
      </c>
      <c r="F38" s="4"/>
      <c r="G38" s="4"/>
      <c r="H38" s="30">
        <f>H39+H40</f>
        <v>78000</v>
      </c>
      <c r="I38" s="4"/>
    </row>
    <row r="39" spans="1:9" ht="14.25">
      <c r="A39" s="58"/>
      <c r="B39" s="4"/>
      <c r="C39" s="16" t="s">
        <v>92</v>
      </c>
      <c r="D39" s="16"/>
      <c r="E39" s="17" t="s">
        <v>116</v>
      </c>
      <c r="F39" s="17">
        <v>1</v>
      </c>
      <c r="G39" s="31">
        <v>21500</v>
      </c>
      <c r="H39" s="31">
        <f>G39*F39</f>
        <v>21500</v>
      </c>
      <c r="I39" s="4"/>
    </row>
    <row r="40" spans="1:9" ht="14.25">
      <c r="A40" s="58"/>
      <c r="B40" s="4"/>
      <c r="C40" s="16" t="s">
        <v>92</v>
      </c>
      <c r="D40" s="16"/>
      <c r="E40" s="17" t="s">
        <v>117</v>
      </c>
      <c r="F40" s="17">
        <v>1</v>
      </c>
      <c r="G40" s="31">
        <v>56500</v>
      </c>
      <c r="H40" s="31">
        <f>G40*F40</f>
        <v>56500</v>
      </c>
      <c r="I40" s="4"/>
    </row>
    <row r="41" spans="1:9" ht="14.25">
      <c r="A41" s="58"/>
      <c r="B41" s="4"/>
      <c r="C41" s="4" t="s">
        <v>66</v>
      </c>
      <c r="D41" s="4"/>
      <c r="E41" s="4" t="s">
        <v>89</v>
      </c>
      <c r="F41" s="4"/>
      <c r="G41" s="4"/>
      <c r="H41" s="4"/>
      <c r="I41" s="4"/>
    </row>
    <row r="42" spans="1:9" ht="14.25">
      <c r="A42" s="58"/>
      <c r="B42" s="4"/>
      <c r="C42" s="16" t="s">
        <v>92</v>
      </c>
      <c r="D42" s="16"/>
      <c r="E42" s="17" t="s">
        <v>93</v>
      </c>
      <c r="F42" s="17">
        <v>1</v>
      </c>
      <c r="G42" s="31">
        <v>65400</v>
      </c>
      <c r="H42" s="31">
        <f>G42*F42</f>
        <v>65400</v>
      </c>
      <c r="I42" s="4"/>
    </row>
    <row r="43" spans="1:9" ht="14.25">
      <c r="A43" s="58"/>
      <c r="B43" s="4"/>
      <c r="C43" s="4" t="s">
        <v>66</v>
      </c>
      <c r="D43" s="4"/>
      <c r="E43" s="4" t="s">
        <v>90</v>
      </c>
      <c r="F43" s="4"/>
      <c r="G43" s="4"/>
      <c r="H43" s="4"/>
      <c r="I43" s="4"/>
    </row>
    <row r="44" spans="1:9" ht="14.25">
      <c r="A44" s="58"/>
      <c r="B44" s="4"/>
      <c r="C44" s="4" t="s">
        <v>66</v>
      </c>
      <c r="D44" s="4"/>
      <c r="E44" s="4" t="s">
        <v>20</v>
      </c>
      <c r="F44" s="4"/>
      <c r="G44" s="4"/>
      <c r="H44" s="4"/>
      <c r="I44" s="4"/>
    </row>
    <row r="45" spans="1:9" ht="14.25">
      <c r="A45" s="58"/>
      <c r="B45" s="4"/>
      <c r="C45" s="4" t="s">
        <v>66</v>
      </c>
      <c r="D45" s="4"/>
      <c r="E45" s="4" t="s">
        <v>21</v>
      </c>
      <c r="F45" s="4"/>
      <c r="G45" s="4"/>
      <c r="H45" s="30">
        <f>H46+H47</f>
        <v>42030</v>
      </c>
      <c r="I45" s="4"/>
    </row>
    <row r="46" spans="1:9" ht="14.25">
      <c r="A46" s="58"/>
      <c r="B46" s="4"/>
      <c r="C46" s="16" t="s">
        <v>92</v>
      </c>
      <c r="D46" s="16"/>
      <c r="E46" s="17" t="s">
        <v>119</v>
      </c>
      <c r="F46" s="17">
        <v>1</v>
      </c>
      <c r="G46" s="31">
        <v>2130</v>
      </c>
      <c r="H46" s="31">
        <f>G46*F46</f>
        <v>2130</v>
      </c>
      <c r="I46" s="4"/>
    </row>
    <row r="47" spans="1:9" ht="14.25">
      <c r="A47" s="58"/>
      <c r="B47" s="4"/>
      <c r="C47" s="16"/>
      <c r="D47" s="16"/>
      <c r="E47" s="17" t="s">
        <v>118</v>
      </c>
      <c r="F47" s="17">
        <v>2</v>
      </c>
      <c r="G47" s="31">
        <v>19950</v>
      </c>
      <c r="H47" s="31">
        <f>G47*F47</f>
        <v>39900</v>
      </c>
      <c r="I47" s="4"/>
    </row>
    <row r="48" spans="1:9" ht="14.25">
      <c r="A48" s="58"/>
      <c r="B48" s="4"/>
      <c r="C48" s="4" t="s">
        <v>66</v>
      </c>
      <c r="D48" s="4"/>
      <c r="E48" s="4" t="s">
        <v>22</v>
      </c>
      <c r="F48" s="4"/>
      <c r="G48" s="4"/>
      <c r="H48" s="4"/>
      <c r="I48" s="4"/>
    </row>
    <row r="49" spans="1:9" ht="14.25">
      <c r="A49" s="58"/>
      <c r="B49" s="4"/>
      <c r="C49" s="4" t="s">
        <v>66</v>
      </c>
      <c r="D49" s="4"/>
      <c r="E49" s="4" t="s">
        <v>91</v>
      </c>
      <c r="F49" s="4"/>
      <c r="G49" s="4"/>
      <c r="H49" s="4"/>
      <c r="I49" s="4"/>
    </row>
    <row r="50" spans="1:9" ht="14.25">
      <c r="A50" s="58"/>
      <c r="B50" s="4"/>
      <c r="C50" s="4"/>
      <c r="D50" s="4"/>
      <c r="E50" s="4" t="s">
        <v>28</v>
      </c>
      <c r="F50" s="4"/>
      <c r="G50" s="4"/>
      <c r="H50" s="4"/>
      <c r="I50" s="4"/>
    </row>
    <row r="51" spans="1:9" s="40" customFormat="1" ht="54">
      <c r="A51" s="42" t="s">
        <v>84</v>
      </c>
      <c r="B51" s="43"/>
      <c r="C51" s="43"/>
      <c r="D51" s="43"/>
      <c r="E51" s="43" t="s">
        <v>176</v>
      </c>
      <c r="F51" s="39"/>
      <c r="G51" s="39"/>
      <c r="H51" s="56">
        <f>H52+H53+H56+H59+H61+H62+H63+H66+H67</f>
        <v>340030</v>
      </c>
      <c r="I51" s="39"/>
    </row>
    <row r="52" spans="1:9" ht="14.25">
      <c r="A52" s="58"/>
      <c r="B52" s="4"/>
      <c r="C52" s="4" t="s">
        <v>66</v>
      </c>
      <c r="D52" s="4"/>
      <c r="E52" s="4" t="s">
        <v>15</v>
      </c>
      <c r="F52" s="4"/>
      <c r="G52" s="4"/>
      <c r="H52" s="4"/>
      <c r="I52" s="4"/>
    </row>
    <row r="53" spans="1:9" ht="14.25">
      <c r="A53" s="58"/>
      <c r="B53" s="4"/>
      <c r="C53" s="4" t="s">
        <v>66</v>
      </c>
      <c r="D53" s="4"/>
      <c r="E53" s="4" t="s">
        <v>16</v>
      </c>
      <c r="F53" s="4"/>
      <c r="G53" s="30"/>
      <c r="H53" s="30">
        <f>H54+H55</f>
        <v>220000</v>
      </c>
      <c r="I53" s="4"/>
    </row>
    <row r="54" spans="1:9" s="20" customFormat="1" ht="23.25">
      <c r="A54" s="19"/>
      <c r="B54" s="17"/>
      <c r="C54" s="17" t="s">
        <v>92</v>
      </c>
      <c r="D54" s="17"/>
      <c r="E54" s="17" t="s">
        <v>114</v>
      </c>
      <c r="F54" s="17">
        <v>2</v>
      </c>
      <c r="G54" s="31">
        <v>50000</v>
      </c>
      <c r="H54" s="31">
        <v>100000</v>
      </c>
      <c r="I54" s="17"/>
    </row>
    <row r="55" spans="1:9" s="20" customFormat="1" ht="23.25">
      <c r="A55" s="19"/>
      <c r="B55" s="17"/>
      <c r="C55" s="17" t="s">
        <v>92</v>
      </c>
      <c r="D55" s="17"/>
      <c r="E55" s="17" t="s">
        <v>115</v>
      </c>
      <c r="F55" s="17">
        <v>2</v>
      </c>
      <c r="G55" s="31">
        <v>60000</v>
      </c>
      <c r="H55" s="31">
        <v>120000</v>
      </c>
      <c r="I55" s="17"/>
    </row>
    <row r="56" spans="1:9" ht="14.25">
      <c r="A56" s="58"/>
      <c r="B56" s="4"/>
      <c r="C56" s="4" t="s">
        <v>66</v>
      </c>
      <c r="D56" s="15"/>
      <c r="E56" s="15" t="s">
        <v>17</v>
      </c>
      <c r="F56" s="4"/>
      <c r="G56" s="4"/>
      <c r="H56" s="30">
        <f>H57+H58</f>
        <v>78000</v>
      </c>
      <c r="I56" s="4"/>
    </row>
    <row r="57" spans="1:9" ht="14.25">
      <c r="A57" s="58"/>
      <c r="B57" s="4"/>
      <c r="C57" s="16" t="s">
        <v>92</v>
      </c>
      <c r="D57" s="16"/>
      <c r="E57" s="17" t="s">
        <v>116</v>
      </c>
      <c r="F57" s="17">
        <v>1</v>
      </c>
      <c r="G57" s="31">
        <v>21500</v>
      </c>
      <c r="H57" s="31">
        <f>G57*F57</f>
        <v>21500</v>
      </c>
      <c r="I57" s="4"/>
    </row>
    <row r="58" spans="1:9" ht="14.25">
      <c r="A58" s="58"/>
      <c r="B58" s="4"/>
      <c r="C58" s="16" t="s">
        <v>92</v>
      </c>
      <c r="D58" s="16"/>
      <c r="E58" s="17" t="s">
        <v>117</v>
      </c>
      <c r="F58" s="17">
        <v>1</v>
      </c>
      <c r="G58" s="31">
        <v>56500</v>
      </c>
      <c r="H58" s="31">
        <f>G58*F58</f>
        <v>56500</v>
      </c>
      <c r="I58" s="4"/>
    </row>
    <row r="59" spans="1:9" ht="14.25">
      <c r="A59" s="58"/>
      <c r="B59" s="4"/>
      <c r="C59" s="4" t="s">
        <v>66</v>
      </c>
      <c r="D59" s="4"/>
      <c r="E59" s="4" t="s">
        <v>89</v>
      </c>
      <c r="F59" s="4"/>
      <c r="G59" s="4"/>
      <c r="H59" s="4"/>
      <c r="I59" s="4"/>
    </row>
    <row r="60" spans="1:9" ht="14.25">
      <c r="A60" s="58"/>
      <c r="B60" s="4"/>
      <c r="C60" s="16" t="s">
        <v>92</v>
      </c>
      <c r="D60" s="16"/>
      <c r="E60" s="17" t="s">
        <v>93</v>
      </c>
      <c r="F60" s="17">
        <v>1</v>
      </c>
      <c r="G60" s="31">
        <v>65400</v>
      </c>
      <c r="H60" s="31">
        <f>G60*F60</f>
        <v>65400</v>
      </c>
      <c r="I60" s="4"/>
    </row>
    <row r="61" spans="1:9" ht="14.25">
      <c r="A61" s="58"/>
      <c r="B61" s="4"/>
      <c r="C61" s="4" t="s">
        <v>66</v>
      </c>
      <c r="D61" s="4"/>
      <c r="E61" s="4" t="s">
        <v>90</v>
      </c>
      <c r="F61" s="4"/>
      <c r="G61" s="4"/>
      <c r="H61" s="4"/>
      <c r="I61" s="4"/>
    </row>
    <row r="62" spans="1:9" ht="14.25">
      <c r="A62" s="58"/>
      <c r="B62" s="4"/>
      <c r="C62" s="4" t="s">
        <v>66</v>
      </c>
      <c r="D62" s="4"/>
      <c r="E62" s="4" t="s">
        <v>20</v>
      </c>
      <c r="F62" s="4"/>
      <c r="G62" s="4"/>
      <c r="H62" s="4"/>
      <c r="I62" s="4"/>
    </row>
    <row r="63" spans="1:9" ht="14.25">
      <c r="A63" s="58"/>
      <c r="B63" s="4"/>
      <c r="C63" s="4" t="s">
        <v>66</v>
      </c>
      <c r="D63" s="4"/>
      <c r="E63" s="4" t="s">
        <v>21</v>
      </c>
      <c r="F63" s="4"/>
      <c r="G63" s="4"/>
      <c r="H63" s="30">
        <f>H64+H65</f>
        <v>42030</v>
      </c>
      <c r="I63" s="4"/>
    </row>
    <row r="64" spans="1:9" ht="14.25">
      <c r="A64" s="58"/>
      <c r="B64" s="4"/>
      <c r="C64" s="16" t="s">
        <v>92</v>
      </c>
      <c r="D64" s="16"/>
      <c r="E64" s="17" t="s">
        <v>119</v>
      </c>
      <c r="F64" s="17">
        <v>1</v>
      </c>
      <c r="G64" s="31">
        <v>2130</v>
      </c>
      <c r="H64" s="31">
        <f>G64*F64</f>
        <v>2130</v>
      </c>
      <c r="I64" s="4"/>
    </row>
    <row r="65" spans="1:9" ht="14.25">
      <c r="A65" s="58"/>
      <c r="B65" s="4"/>
      <c r="C65" s="16"/>
      <c r="D65" s="16"/>
      <c r="E65" s="17" t="s">
        <v>118</v>
      </c>
      <c r="F65" s="17">
        <v>2</v>
      </c>
      <c r="G65" s="31">
        <v>19950</v>
      </c>
      <c r="H65" s="31">
        <f>G65*F65</f>
        <v>39900</v>
      </c>
      <c r="I65" s="4"/>
    </row>
    <row r="66" spans="1:9" ht="14.25">
      <c r="A66" s="58"/>
      <c r="B66" s="4"/>
      <c r="C66" s="4" t="s">
        <v>66</v>
      </c>
      <c r="D66" s="4"/>
      <c r="E66" s="4" t="s">
        <v>22</v>
      </c>
      <c r="F66" s="4"/>
      <c r="G66" s="4"/>
      <c r="H66" s="4"/>
      <c r="I66" s="4"/>
    </row>
    <row r="67" spans="1:9" ht="14.25">
      <c r="A67" s="58"/>
      <c r="B67" s="4"/>
      <c r="C67" s="4" t="s">
        <v>66</v>
      </c>
      <c r="D67" s="4"/>
      <c r="E67" s="4" t="s">
        <v>91</v>
      </c>
      <c r="F67" s="4"/>
      <c r="G67" s="4"/>
      <c r="H67" s="4"/>
      <c r="I67" s="4"/>
    </row>
    <row r="68" spans="1:9" ht="14.25">
      <c r="A68" s="58"/>
      <c r="B68" s="4"/>
      <c r="C68" s="4"/>
      <c r="D68" s="4"/>
      <c r="E68" s="4" t="s">
        <v>28</v>
      </c>
      <c r="F68" s="4"/>
      <c r="G68" s="4"/>
      <c r="H68" s="4"/>
      <c r="I68" s="4"/>
    </row>
    <row r="69" spans="1:9" ht="14.25">
      <c r="A69" s="58">
        <v>2</v>
      </c>
      <c r="B69" s="4"/>
      <c r="C69" s="3" t="s">
        <v>94</v>
      </c>
      <c r="D69" s="3"/>
      <c r="E69" s="58" t="s">
        <v>95</v>
      </c>
      <c r="F69" s="4"/>
      <c r="G69" s="4"/>
      <c r="H69" s="4"/>
      <c r="I69" s="4"/>
    </row>
    <row r="70" spans="1:9" ht="14.25">
      <c r="A70" s="58"/>
      <c r="B70" s="4"/>
      <c r="C70" s="4"/>
      <c r="D70" s="4"/>
      <c r="E70" s="58" t="s">
        <v>28</v>
      </c>
      <c r="F70" s="4"/>
      <c r="G70" s="4"/>
      <c r="H70" s="4"/>
      <c r="I70" s="4"/>
    </row>
    <row r="71" spans="1:9" s="10" customFormat="1" ht="32.25" customHeight="1">
      <c r="A71" s="41" t="s">
        <v>120</v>
      </c>
      <c r="B71" s="85" t="s">
        <v>170</v>
      </c>
      <c r="C71" s="86"/>
      <c r="D71" s="86"/>
      <c r="E71" s="87"/>
      <c r="F71" s="57"/>
      <c r="G71" s="57"/>
      <c r="H71" s="57"/>
      <c r="I71" s="57"/>
    </row>
    <row r="72" spans="1:9" ht="14.25">
      <c r="A72" s="58">
        <v>1</v>
      </c>
      <c r="B72" s="4"/>
      <c r="C72" s="3" t="s">
        <v>96</v>
      </c>
      <c r="D72" s="3"/>
      <c r="E72" s="58" t="s">
        <v>124</v>
      </c>
      <c r="F72" s="4"/>
      <c r="G72" s="4"/>
      <c r="H72" s="56">
        <f>H73+H74+H77+H80+H82+H83+H84+H87+H88</f>
        <v>340030</v>
      </c>
      <c r="I72" s="4"/>
    </row>
    <row r="73" spans="1:9" ht="14.25">
      <c r="A73" s="58"/>
      <c r="B73" s="4"/>
      <c r="C73" s="4" t="s">
        <v>66</v>
      </c>
      <c r="D73" s="4"/>
      <c r="E73" s="4" t="s">
        <v>15</v>
      </c>
      <c r="F73" s="4"/>
      <c r="G73" s="4"/>
      <c r="H73" s="4"/>
      <c r="I73" s="4"/>
    </row>
    <row r="74" spans="1:9" ht="14.25">
      <c r="A74" s="58"/>
      <c r="B74" s="4"/>
      <c r="C74" s="4" t="s">
        <v>66</v>
      </c>
      <c r="D74" s="4"/>
      <c r="E74" s="4" t="s">
        <v>16</v>
      </c>
      <c r="F74" s="4"/>
      <c r="G74" s="30"/>
      <c r="H74" s="30">
        <f>H75+H76</f>
        <v>220000</v>
      </c>
      <c r="I74" s="4"/>
    </row>
    <row r="75" spans="1:9" s="20" customFormat="1" ht="23.25">
      <c r="A75" s="19"/>
      <c r="B75" s="17"/>
      <c r="C75" s="17" t="s">
        <v>92</v>
      </c>
      <c r="D75" s="17"/>
      <c r="E75" s="17" t="s">
        <v>114</v>
      </c>
      <c r="F75" s="17">
        <v>2</v>
      </c>
      <c r="G75" s="31">
        <v>50000</v>
      </c>
      <c r="H75" s="31">
        <v>100000</v>
      </c>
      <c r="I75" s="17"/>
    </row>
    <row r="76" spans="1:9" s="20" customFormat="1" ht="23.25">
      <c r="A76" s="19"/>
      <c r="B76" s="17"/>
      <c r="C76" s="17" t="s">
        <v>92</v>
      </c>
      <c r="D76" s="17"/>
      <c r="E76" s="17" t="s">
        <v>115</v>
      </c>
      <c r="F76" s="17">
        <v>2</v>
      </c>
      <c r="G76" s="31">
        <v>60000</v>
      </c>
      <c r="H76" s="31">
        <v>120000</v>
      </c>
      <c r="I76" s="17"/>
    </row>
    <row r="77" spans="1:9" ht="14.25">
      <c r="A77" s="58"/>
      <c r="B77" s="4"/>
      <c r="C77" s="4" t="s">
        <v>66</v>
      </c>
      <c r="D77" s="15"/>
      <c r="E77" s="15" t="s">
        <v>17</v>
      </c>
      <c r="F77" s="4"/>
      <c r="G77" s="4"/>
      <c r="H77" s="30">
        <f>H78+H79</f>
        <v>78000</v>
      </c>
      <c r="I77" s="4"/>
    </row>
    <row r="78" spans="1:9" ht="14.25">
      <c r="A78" s="58"/>
      <c r="B78" s="4"/>
      <c r="C78" s="16" t="s">
        <v>92</v>
      </c>
      <c r="D78" s="16"/>
      <c r="E78" s="17" t="s">
        <v>116</v>
      </c>
      <c r="F78" s="17">
        <v>1</v>
      </c>
      <c r="G78" s="31">
        <v>21500</v>
      </c>
      <c r="H78" s="31">
        <f>G78*F78</f>
        <v>21500</v>
      </c>
      <c r="I78" s="4"/>
    </row>
    <row r="79" spans="1:9" ht="14.25">
      <c r="A79" s="58"/>
      <c r="B79" s="4"/>
      <c r="C79" s="16" t="s">
        <v>92</v>
      </c>
      <c r="D79" s="16"/>
      <c r="E79" s="17" t="s">
        <v>117</v>
      </c>
      <c r="F79" s="17">
        <v>1</v>
      </c>
      <c r="G79" s="31">
        <v>56500</v>
      </c>
      <c r="H79" s="31">
        <f>G79*F79</f>
        <v>56500</v>
      </c>
      <c r="I79" s="4"/>
    </row>
    <row r="80" spans="1:9" ht="14.25">
      <c r="A80" s="58"/>
      <c r="B80" s="4"/>
      <c r="C80" s="4" t="s">
        <v>66</v>
      </c>
      <c r="D80" s="4"/>
      <c r="E80" s="4" t="s">
        <v>89</v>
      </c>
      <c r="F80" s="4"/>
      <c r="G80" s="4"/>
      <c r="H80" s="4"/>
      <c r="I80" s="4"/>
    </row>
    <row r="81" spans="1:9" ht="14.25">
      <c r="A81" s="58"/>
      <c r="B81" s="4"/>
      <c r="C81" s="16" t="s">
        <v>92</v>
      </c>
      <c r="D81" s="16"/>
      <c r="E81" s="17" t="s">
        <v>93</v>
      </c>
      <c r="F81" s="17">
        <v>1</v>
      </c>
      <c r="G81" s="31">
        <v>65400</v>
      </c>
      <c r="H81" s="31">
        <f>G81*F81</f>
        <v>65400</v>
      </c>
      <c r="I81" s="4"/>
    </row>
    <row r="82" spans="1:9" ht="14.25">
      <c r="A82" s="58"/>
      <c r="B82" s="4"/>
      <c r="C82" s="4" t="s">
        <v>66</v>
      </c>
      <c r="D82" s="4"/>
      <c r="E82" s="4" t="s">
        <v>90</v>
      </c>
      <c r="F82" s="4"/>
      <c r="G82" s="4"/>
      <c r="H82" s="4"/>
      <c r="I82" s="4"/>
    </row>
    <row r="83" spans="1:9" ht="14.25">
      <c r="A83" s="58"/>
      <c r="B83" s="4"/>
      <c r="C83" s="4" t="s">
        <v>66</v>
      </c>
      <c r="D83" s="4"/>
      <c r="E83" s="4" t="s">
        <v>20</v>
      </c>
      <c r="F83" s="4"/>
      <c r="G83" s="4"/>
      <c r="H83" s="4"/>
      <c r="I83" s="4"/>
    </row>
    <row r="84" spans="1:9" ht="14.25">
      <c r="A84" s="58"/>
      <c r="B84" s="4"/>
      <c r="C84" s="4" t="s">
        <v>66</v>
      </c>
      <c r="D84" s="4"/>
      <c r="E84" s="4" t="s">
        <v>21</v>
      </c>
      <c r="F84" s="4"/>
      <c r="G84" s="4"/>
      <c r="H84" s="30">
        <f>H85+H86</f>
        <v>42030</v>
      </c>
      <c r="I84" s="4"/>
    </row>
    <row r="85" spans="1:9" ht="14.25">
      <c r="A85" s="58"/>
      <c r="B85" s="4"/>
      <c r="C85" s="16" t="s">
        <v>92</v>
      </c>
      <c r="D85" s="16"/>
      <c r="E85" s="17" t="s">
        <v>119</v>
      </c>
      <c r="F85" s="17">
        <v>1</v>
      </c>
      <c r="G85" s="31">
        <v>2130</v>
      </c>
      <c r="H85" s="31">
        <f>G85*F85</f>
        <v>2130</v>
      </c>
      <c r="I85" s="4"/>
    </row>
    <row r="86" spans="1:9" ht="14.25">
      <c r="A86" s="58"/>
      <c r="B86" s="4"/>
      <c r="C86" s="16"/>
      <c r="D86" s="16"/>
      <c r="E86" s="17" t="s">
        <v>118</v>
      </c>
      <c r="F86" s="17">
        <v>2</v>
      </c>
      <c r="G86" s="31">
        <v>19950</v>
      </c>
      <c r="H86" s="31">
        <f>G86*F86</f>
        <v>39900</v>
      </c>
      <c r="I86" s="4"/>
    </row>
    <row r="87" spans="1:9" ht="14.25">
      <c r="A87" s="58"/>
      <c r="B87" s="4"/>
      <c r="C87" s="4" t="s">
        <v>66</v>
      </c>
      <c r="D87" s="4"/>
      <c r="E87" s="4" t="s">
        <v>22</v>
      </c>
      <c r="F87" s="4"/>
      <c r="G87" s="4"/>
      <c r="H87" s="4"/>
      <c r="I87" s="4"/>
    </row>
    <row r="88" spans="1:9" ht="14.25">
      <c r="A88" s="58"/>
      <c r="B88" s="4"/>
      <c r="C88" s="4" t="s">
        <v>66</v>
      </c>
      <c r="D88" s="4"/>
      <c r="E88" s="4" t="s">
        <v>91</v>
      </c>
      <c r="F88" s="4"/>
      <c r="G88" s="4"/>
      <c r="H88" s="4"/>
      <c r="I88" s="4"/>
    </row>
    <row r="89" spans="1:9" ht="14.25">
      <c r="A89" s="58"/>
      <c r="B89" s="4"/>
      <c r="C89" s="4"/>
      <c r="D89" s="4"/>
      <c r="E89" s="4" t="s">
        <v>28</v>
      </c>
      <c r="F89" s="4"/>
      <c r="G89" s="4"/>
      <c r="H89" s="4"/>
      <c r="I89" s="4"/>
    </row>
    <row r="90" spans="1:9" ht="14.25">
      <c r="A90" s="58">
        <v>2</v>
      </c>
      <c r="B90" s="4"/>
      <c r="C90" s="3" t="s">
        <v>122</v>
      </c>
      <c r="D90" s="3"/>
      <c r="E90" s="58" t="s">
        <v>123</v>
      </c>
      <c r="F90" s="4"/>
      <c r="G90" s="4"/>
      <c r="H90" s="4"/>
      <c r="I90" s="4"/>
    </row>
    <row r="91" spans="1:9" ht="14.25">
      <c r="A91" s="57"/>
      <c r="B91" s="3"/>
      <c r="C91" s="57" t="s">
        <v>58</v>
      </c>
      <c r="D91" s="57"/>
      <c r="E91" s="57" t="s">
        <v>121</v>
      </c>
      <c r="F91" s="3"/>
      <c r="G91" s="3"/>
      <c r="H91" s="7">
        <f>H71+H31+H10</f>
        <v>0</v>
      </c>
      <c r="I91" s="3"/>
    </row>
    <row r="92" spans="1:9" ht="27.75" customHeight="1">
      <c r="A92" s="6" t="s">
        <v>59</v>
      </c>
    </row>
    <row r="93" spans="1:9" s="26" customFormat="1">
      <c r="H93" s="50" t="s">
        <v>163</v>
      </c>
      <c r="I93" s="55"/>
    </row>
    <row r="94" spans="1:9" s="23" customFormat="1">
      <c r="B94" s="23" t="s">
        <v>161</v>
      </c>
      <c r="E94" s="23" t="s">
        <v>162</v>
      </c>
      <c r="H94" s="55" t="s">
        <v>164</v>
      </c>
      <c r="I94" s="55"/>
    </row>
    <row r="95" spans="1:9" ht="6.75" customHeight="1"/>
    <row r="96" spans="1:9" ht="6.75" customHeight="1"/>
    <row r="97" spans="1:9" ht="6.75" customHeight="1"/>
    <row r="98" spans="1:9" s="9" customFormat="1" ht="36.75" customHeight="1">
      <c r="A98" s="79" t="s">
        <v>60</v>
      </c>
      <c r="B98" s="79"/>
      <c r="C98" s="79"/>
      <c r="D98" s="79"/>
      <c r="E98" s="79"/>
      <c r="F98" s="79"/>
      <c r="G98" s="79"/>
      <c r="H98" s="79"/>
      <c r="I98" s="79"/>
    </row>
  </sheetData>
  <mergeCells count="16">
    <mergeCell ref="A98:I98"/>
    <mergeCell ref="A2:I2"/>
    <mergeCell ref="A3:I3"/>
    <mergeCell ref="A4:I4"/>
    <mergeCell ref="A5:I5"/>
    <mergeCell ref="H6:I6"/>
    <mergeCell ref="A7:A8"/>
    <mergeCell ref="B7:B8"/>
    <mergeCell ref="C7:C8"/>
    <mergeCell ref="D7:D8"/>
    <mergeCell ref="E7:E8"/>
    <mergeCell ref="F7:H7"/>
    <mergeCell ref="I7:I8"/>
    <mergeCell ref="B10:E10"/>
    <mergeCell ref="B31:E31"/>
    <mergeCell ref="B71:E7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tabSelected="1" workbookViewId="0">
      <selection activeCell="D11" sqref="D11"/>
    </sheetView>
  </sheetViews>
  <sheetFormatPr defaultColWidth="9.14453125" defaultRowHeight="13.5"/>
  <cols>
    <col min="1" max="1" width="6.05078125" style="26" customWidth="1"/>
    <col min="2" max="2" width="37.93359375" style="26" customWidth="1"/>
    <col min="3" max="3" width="26.09765625" style="26" customWidth="1"/>
    <col min="4" max="9" width="20.984375" style="26" customWidth="1"/>
    <col min="10" max="16384" width="9.14453125" style="26"/>
  </cols>
  <sheetData>
    <row r="1" spans="1:10" s="44" customFormat="1" ht="18">
      <c r="F1" s="62" t="s">
        <v>199</v>
      </c>
      <c r="G1" s="62"/>
      <c r="H1" s="62"/>
      <c r="I1" s="62"/>
      <c r="J1" s="62"/>
    </row>
    <row r="2" spans="1:10" s="44" customFormat="1" ht="18">
      <c r="A2" s="92" t="s">
        <v>165</v>
      </c>
      <c r="B2" s="92"/>
      <c r="C2" s="92"/>
      <c r="D2" s="92"/>
      <c r="E2" s="92"/>
      <c r="F2" s="92"/>
      <c r="G2" s="92"/>
      <c r="H2" s="92"/>
      <c r="I2" s="92"/>
      <c r="J2" s="92"/>
    </row>
    <row r="3" spans="1:10" s="44" customFormat="1" ht="18">
      <c r="A3" s="92" t="s">
        <v>196</v>
      </c>
      <c r="B3" s="92"/>
      <c r="C3" s="92"/>
      <c r="D3" s="92"/>
      <c r="E3" s="92"/>
      <c r="F3" s="92"/>
      <c r="G3" s="92"/>
      <c r="H3" s="92"/>
      <c r="I3" s="92"/>
      <c r="J3" s="92"/>
    </row>
    <row r="4" spans="1:10" s="45" customFormat="1" ht="18.75" customHeight="1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66"/>
    </row>
    <row r="5" spans="1:10" s="45" customFormat="1" ht="21.75" customHeight="1">
      <c r="A5" s="66" t="s">
        <v>157</v>
      </c>
      <c r="B5" s="66"/>
      <c r="C5" s="66"/>
      <c r="D5" s="66"/>
      <c r="E5" s="66"/>
      <c r="F5" s="66"/>
      <c r="G5" s="66"/>
      <c r="H5" s="66"/>
      <c r="I5" s="66"/>
      <c r="J5" s="66"/>
    </row>
    <row r="6" spans="1:10" ht="14.25">
      <c r="A6" s="46"/>
      <c r="F6" s="68" t="s">
        <v>43</v>
      </c>
      <c r="G6" s="68"/>
      <c r="H6" s="68"/>
      <c r="I6" s="68"/>
      <c r="J6" s="68"/>
    </row>
    <row r="7" spans="1:10" ht="15.75" customHeight="1">
      <c r="A7" s="70" t="s">
        <v>1</v>
      </c>
      <c r="B7" s="70" t="s">
        <v>5</v>
      </c>
      <c r="C7" s="70" t="s">
        <v>64</v>
      </c>
      <c r="D7" s="89" t="s">
        <v>7</v>
      </c>
      <c r="E7" s="90"/>
      <c r="F7" s="90"/>
      <c r="G7" s="90"/>
      <c r="H7" s="91"/>
      <c r="I7" s="71" t="s">
        <v>8</v>
      </c>
      <c r="J7" s="71" t="s">
        <v>0</v>
      </c>
    </row>
    <row r="8" spans="1:10" ht="54">
      <c r="A8" s="70"/>
      <c r="B8" s="70"/>
      <c r="C8" s="70"/>
      <c r="D8" s="53" t="s">
        <v>65</v>
      </c>
      <c r="E8" s="54" t="s">
        <v>73</v>
      </c>
      <c r="F8" s="53" t="s">
        <v>11</v>
      </c>
      <c r="G8" s="53" t="s">
        <v>77</v>
      </c>
      <c r="H8" s="53" t="s">
        <v>78</v>
      </c>
      <c r="I8" s="72"/>
      <c r="J8" s="72"/>
    </row>
    <row r="9" spans="1:10" ht="14.25">
      <c r="A9" s="27" t="s">
        <v>2</v>
      </c>
      <c r="B9" s="27" t="s">
        <v>3</v>
      </c>
      <c r="C9" s="27" t="s">
        <v>12</v>
      </c>
      <c r="D9" s="27">
        <v>2</v>
      </c>
      <c r="E9" s="27">
        <v>3</v>
      </c>
      <c r="F9" s="27">
        <v>4</v>
      </c>
      <c r="G9" s="27">
        <v>5</v>
      </c>
      <c r="H9" s="27">
        <v>6</v>
      </c>
      <c r="I9" s="27" t="s">
        <v>80</v>
      </c>
      <c r="J9" s="27">
        <v>8</v>
      </c>
    </row>
    <row r="10" spans="1:10" s="23" customFormat="1" ht="14.25">
      <c r="A10" s="53" t="s">
        <v>13</v>
      </c>
      <c r="B10" s="53" t="s">
        <v>158</v>
      </c>
      <c r="C10" s="22">
        <f t="shared" ref="C10:C18" si="0">D10+E10+F10+G10+H10</f>
        <v>0</v>
      </c>
      <c r="D10" s="22">
        <f>D11+D19</f>
        <v>0</v>
      </c>
      <c r="E10" s="22">
        <f>E11+E19</f>
        <v>0</v>
      </c>
      <c r="F10" s="22">
        <f>F11+F19</f>
        <v>0</v>
      </c>
      <c r="G10" s="22">
        <f>G11+G19</f>
        <v>0</v>
      </c>
      <c r="H10" s="22">
        <f>H11+H19</f>
        <v>0</v>
      </c>
      <c r="I10" s="22">
        <f>F10+G10+H10</f>
        <v>0</v>
      </c>
      <c r="J10" s="22"/>
    </row>
    <row r="11" spans="1:10" ht="80.25">
      <c r="A11" s="53">
        <v>1</v>
      </c>
      <c r="B11" s="24" t="s">
        <v>69</v>
      </c>
      <c r="C11" s="22">
        <f t="shared" si="0"/>
        <v>0</v>
      </c>
      <c r="D11" s="22">
        <f>D12+D15+D18</f>
        <v>0</v>
      </c>
      <c r="E11" s="22">
        <f t="shared" ref="E11:G11" si="1">E12+E15+E18</f>
        <v>0</v>
      </c>
      <c r="F11" s="22">
        <f t="shared" si="1"/>
        <v>0</v>
      </c>
      <c r="G11" s="22">
        <f t="shared" si="1"/>
        <v>0</v>
      </c>
      <c r="H11" s="22">
        <f>H12+H15+H18</f>
        <v>0</v>
      </c>
      <c r="I11" s="22">
        <f>I12+I15+I18</f>
        <v>0</v>
      </c>
      <c r="J11" s="25"/>
    </row>
    <row r="12" spans="1:10" ht="14.25">
      <c r="A12" s="27" t="s">
        <v>83</v>
      </c>
      <c r="B12" s="28" t="s">
        <v>33</v>
      </c>
      <c r="C12" s="22">
        <f t="shared" si="0"/>
        <v>0</v>
      </c>
      <c r="D12" s="13">
        <f>D13+D14</f>
        <v>0</v>
      </c>
      <c r="E12" s="13"/>
      <c r="F12" s="13"/>
      <c r="G12" s="13"/>
      <c r="H12" s="13">
        <f>H13+H14</f>
        <v>0</v>
      </c>
      <c r="I12" s="22">
        <f>F12+G12+H12</f>
        <v>0</v>
      </c>
      <c r="J12" s="29"/>
    </row>
    <row r="13" spans="1:10" ht="14.25">
      <c r="A13" s="27" t="s">
        <v>34</v>
      </c>
      <c r="B13" s="28" t="s">
        <v>61</v>
      </c>
      <c r="C13" s="22">
        <f t="shared" si="0"/>
        <v>0</v>
      </c>
      <c r="D13" s="13"/>
      <c r="E13" s="13"/>
      <c r="F13" s="13"/>
      <c r="G13" s="13"/>
      <c r="H13" s="13"/>
      <c r="I13" s="22">
        <f t="shared" ref="I13:I19" si="2">F13+G13+H13</f>
        <v>0</v>
      </c>
      <c r="J13" s="29"/>
    </row>
    <row r="14" spans="1:10" ht="14.25">
      <c r="A14" s="27" t="s">
        <v>36</v>
      </c>
      <c r="B14" s="28" t="s">
        <v>37</v>
      </c>
      <c r="C14" s="22">
        <f t="shared" si="0"/>
        <v>0</v>
      </c>
      <c r="D14" s="13"/>
      <c r="E14" s="13"/>
      <c r="F14" s="13"/>
      <c r="G14" s="13"/>
      <c r="H14" s="13"/>
      <c r="I14" s="22">
        <f t="shared" si="2"/>
        <v>0</v>
      </c>
      <c r="J14" s="29"/>
    </row>
    <row r="15" spans="1:10" ht="14.25">
      <c r="A15" s="27" t="s">
        <v>84</v>
      </c>
      <c r="B15" s="28" t="s">
        <v>38</v>
      </c>
      <c r="C15" s="22">
        <f t="shared" si="0"/>
        <v>0</v>
      </c>
      <c r="D15" s="13">
        <f>D16+D17</f>
        <v>0</v>
      </c>
      <c r="E15" s="13"/>
      <c r="F15" s="13"/>
      <c r="G15" s="13"/>
      <c r="H15" s="13"/>
      <c r="I15" s="22">
        <f t="shared" si="2"/>
        <v>0</v>
      </c>
      <c r="J15" s="29"/>
    </row>
    <row r="16" spans="1:10" ht="14.25">
      <c r="A16" s="27" t="s">
        <v>34</v>
      </c>
      <c r="B16" s="28" t="s">
        <v>61</v>
      </c>
      <c r="C16" s="22">
        <f t="shared" si="0"/>
        <v>0</v>
      </c>
      <c r="D16" s="13"/>
      <c r="E16" s="13"/>
      <c r="F16" s="13"/>
      <c r="G16" s="13"/>
      <c r="H16" s="13"/>
      <c r="I16" s="22">
        <f t="shared" si="2"/>
        <v>0</v>
      </c>
      <c r="J16" s="29"/>
    </row>
    <row r="17" spans="1:12" ht="14.25">
      <c r="A17" s="27" t="s">
        <v>36</v>
      </c>
      <c r="B17" s="28" t="s">
        <v>37</v>
      </c>
      <c r="C17" s="22">
        <f t="shared" si="0"/>
        <v>0</v>
      </c>
      <c r="D17" s="13"/>
      <c r="E17" s="13"/>
      <c r="F17" s="13"/>
      <c r="G17" s="13"/>
      <c r="H17" s="13"/>
      <c r="I17" s="22">
        <f t="shared" si="2"/>
        <v>0</v>
      </c>
      <c r="J17" s="29"/>
    </row>
    <row r="18" spans="1:12" ht="14.25">
      <c r="A18" s="27" t="s">
        <v>85</v>
      </c>
      <c r="B18" s="28" t="s">
        <v>71</v>
      </c>
      <c r="C18" s="22">
        <f t="shared" si="0"/>
        <v>0</v>
      </c>
      <c r="D18" s="13"/>
      <c r="E18" s="13"/>
      <c r="F18" s="13"/>
      <c r="G18" s="13"/>
      <c r="H18" s="13"/>
      <c r="I18" s="22">
        <f t="shared" si="2"/>
        <v>0</v>
      </c>
      <c r="J18" s="29"/>
    </row>
    <row r="19" spans="1:12" s="23" customFormat="1" ht="67.5">
      <c r="A19" s="53">
        <v>2</v>
      </c>
      <c r="B19" s="24" t="s">
        <v>70</v>
      </c>
      <c r="C19" s="22">
        <f>D19+E19+F19+G19+H19</f>
        <v>0</v>
      </c>
      <c r="D19" s="22">
        <f>D20+D23</f>
        <v>0</v>
      </c>
      <c r="E19" s="22">
        <f>E20+E23</f>
        <v>0</v>
      </c>
      <c r="F19" s="22">
        <f>F20+F23</f>
        <v>0</v>
      </c>
      <c r="G19" s="22">
        <f>G20+G23</f>
        <v>0</v>
      </c>
      <c r="H19" s="22">
        <f>H20+H23</f>
        <v>0</v>
      </c>
      <c r="I19" s="22">
        <f t="shared" si="2"/>
        <v>0</v>
      </c>
      <c r="J19" s="25"/>
    </row>
    <row r="20" spans="1:12" ht="14.25">
      <c r="A20" s="27" t="s">
        <v>86</v>
      </c>
      <c r="B20" s="28" t="s">
        <v>98</v>
      </c>
      <c r="C20" s="22">
        <f>D20+E20+F20+G20+H20</f>
        <v>0</v>
      </c>
      <c r="D20" s="13">
        <f>D21</f>
        <v>0</v>
      </c>
      <c r="E20" s="13">
        <f t="shared" ref="E20:H20" si="3">E21</f>
        <v>0</v>
      </c>
      <c r="F20" s="13">
        <f t="shared" si="3"/>
        <v>0</v>
      </c>
      <c r="G20" s="13">
        <f t="shared" si="3"/>
        <v>0</v>
      </c>
      <c r="H20" s="13">
        <f t="shared" si="3"/>
        <v>0</v>
      </c>
      <c r="I20" s="22">
        <f>F20+G20+H20</f>
        <v>0</v>
      </c>
      <c r="J20" s="29"/>
    </row>
    <row r="21" spans="1:12" ht="14.25">
      <c r="A21" s="27" t="s">
        <v>66</v>
      </c>
      <c r="B21" s="28" t="s">
        <v>159</v>
      </c>
      <c r="C21" s="22">
        <f>D21+E21+F21+G21+H21</f>
        <v>0</v>
      </c>
      <c r="D21" s="13"/>
      <c r="E21" s="13"/>
      <c r="F21" s="13"/>
      <c r="G21" s="13"/>
      <c r="H21" s="13"/>
      <c r="I21" s="22">
        <f>F21+G21+H21</f>
        <v>0</v>
      </c>
      <c r="J21" s="29"/>
    </row>
    <row r="22" spans="1:12" ht="32.25" customHeight="1">
      <c r="A22" s="27" t="s">
        <v>66</v>
      </c>
      <c r="B22" s="28" t="s">
        <v>160</v>
      </c>
      <c r="C22" s="22">
        <f>D22+E22+F22+G22+H22</f>
        <v>0</v>
      </c>
      <c r="D22" s="13"/>
      <c r="E22" s="13"/>
      <c r="F22" s="13"/>
      <c r="G22" s="13"/>
      <c r="H22" s="13"/>
      <c r="I22" s="22">
        <f>F22+G22+H22</f>
        <v>0</v>
      </c>
      <c r="J22" s="29"/>
    </row>
    <row r="23" spans="1:12" ht="21.75" customHeight="1">
      <c r="A23" s="27" t="s">
        <v>87</v>
      </c>
      <c r="B23" s="28" t="s">
        <v>82</v>
      </c>
      <c r="C23" s="22">
        <f>D23+E23+F23+G23+H23</f>
        <v>0</v>
      </c>
      <c r="D23" s="13"/>
      <c r="E23" s="13"/>
      <c r="F23" s="13"/>
      <c r="G23" s="13"/>
      <c r="H23" s="13"/>
      <c r="I23" s="22">
        <f>F23+G23+H23</f>
        <v>0</v>
      </c>
      <c r="J23" s="29"/>
    </row>
    <row r="24" spans="1:12" s="23" customFormat="1" ht="14.25">
      <c r="A24" s="53"/>
      <c r="B24" s="53" t="s">
        <v>63</v>
      </c>
      <c r="C24" s="22"/>
      <c r="D24" s="22"/>
      <c r="E24" s="22"/>
      <c r="F24" s="22"/>
      <c r="G24" s="22"/>
      <c r="H24" s="22"/>
      <c r="I24" s="22"/>
      <c r="J24" s="22"/>
    </row>
    <row r="25" spans="1:12" ht="24" customHeight="1">
      <c r="H25" s="93" t="s">
        <v>163</v>
      </c>
      <c r="I25" s="93"/>
      <c r="J25" s="93"/>
      <c r="K25" s="51"/>
      <c r="L25" s="51"/>
    </row>
    <row r="26" spans="1:12" s="23" customFormat="1" ht="15" customHeight="1">
      <c r="B26" s="23" t="s">
        <v>161</v>
      </c>
      <c r="E26" s="23" t="s">
        <v>162</v>
      </c>
      <c r="H26" s="74" t="s">
        <v>164</v>
      </c>
      <c r="I26" s="74"/>
      <c r="J26" s="74"/>
      <c r="K26" s="52"/>
      <c r="L26" s="52"/>
    </row>
    <row r="27" spans="1:12" s="23" customFormat="1">
      <c r="J27" s="55"/>
      <c r="K27" s="55"/>
      <c r="L27" s="55"/>
    </row>
    <row r="28" spans="1:12" s="23" customFormat="1">
      <c r="J28" s="55"/>
      <c r="K28" s="55"/>
      <c r="L28" s="55"/>
    </row>
    <row r="29" spans="1:12" ht="14.25">
      <c r="A29" s="47" t="s">
        <v>68</v>
      </c>
    </row>
    <row r="30" spans="1:12" ht="38.25" customHeight="1">
      <c r="A30" s="69" t="s">
        <v>67</v>
      </c>
      <c r="B30" s="69"/>
      <c r="C30" s="69"/>
      <c r="D30" s="69"/>
      <c r="E30" s="69"/>
      <c r="F30" s="69"/>
      <c r="G30" s="69"/>
      <c r="H30" s="69"/>
      <c r="I30" s="69"/>
      <c r="J30" s="69"/>
    </row>
  </sheetData>
  <mergeCells count="15">
    <mergeCell ref="F6:J6"/>
    <mergeCell ref="F1:J1"/>
    <mergeCell ref="A2:J2"/>
    <mergeCell ref="A3:J3"/>
    <mergeCell ref="A4:J4"/>
    <mergeCell ref="A5:J5"/>
    <mergeCell ref="H25:J25"/>
    <mergeCell ref="H26:J26"/>
    <mergeCell ref="A30:J30"/>
    <mergeCell ref="A7:A8"/>
    <mergeCell ref="B7:B8"/>
    <mergeCell ref="C7:C8"/>
    <mergeCell ref="D7:H7"/>
    <mergeCell ref="I7:I8"/>
    <mergeCell ref="J7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PL.Danh sách</vt:lpstr>
      <vt:lpstr>BM số 01</vt:lpstr>
      <vt:lpstr>BM số 02</vt:lpstr>
      <vt:lpstr>BM số 03</vt:lpstr>
      <vt:lpstr>BM số 04</vt:lpstr>
      <vt:lpstr>BM số 05</vt:lpstr>
      <vt:lpstr>BM số 06</vt:lpstr>
      <vt:lpstr>BM số 01!chuong_pl_2_name</vt:lpstr>
      <vt:lpstr>BM số 02!chuong_pl_4_name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 Duc</cp:lastModifiedBy>
  <cp:lastPrinted>2022-07-06T06:35:47Z</cp:lastPrinted>
  <dcterms:created xsi:type="dcterms:W3CDTF">2022-01-21T03:11:25Z</dcterms:created>
  <dcterms:modified xsi:type="dcterms:W3CDTF">2022-07-07T01:05:36Z</dcterms:modified>
</cp:coreProperties>
</file>