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ISK - D\01. Hồ sơ thầu VTYT\Thầu VTYT 2021 - 2022 (2. Hồ sơ) SYT - Gói VTYT (BS)\2022.03.11 - KQTT (SCAN)\"/>
    </mc:Choice>
  </mc:AlternateContent>
  <bookViews>
    <workbookView xWindow="0" yWindow="0" windowWidth="20400" windowHeight="7476"/>
  </bookViews>
  <sheets>
    <sheet name="Sheet1" sheetId="1" r:id="rId1"/>
  </sheets>
  <definedNames>
    <definedName name="_xlnm._FilterDatabase" localSheetId="0" hidden="1">Sheet1!$A$5:$CH$5</definedName>
    <definedName name="_xlnm.Print_Titles" localSheetId="0">Sheet1!$4:$4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8" i="1" l="1"/>
  <c r="A8" i="1"/>
  <c r="P7" i="1"/>
  <c r="A7" i="1"/>
  <c r="T17" i="1"/>
  <c r="U17" i="1"/>
  <c r="V17" i="1"/>
  <c r="W17" i="1"/>
  <c r="X17" i="1"/>
  <c r="Y17" i="1"/>
  <c r="Z17" i="1"/>
  <c r="AA17" i="1"/>
  <c r="AB17" i="1"/>
  <c r="AC17" i="1"/>
  <c r="AD17" i="1"/>
  <c r="AE17" i="1"/>
  <c r="AF17" i="1"/>
  <c r="AG17" i="1"/>
  <c r="AH17" i="1"/>
  <c r="AI17" i="1"/>
  <c r="AJ17" i="1"/>
  <c r="AK17" i="1"/>
  <c r="AL17" i="1"/>
  <c r="AM17" i="1"/>
  <c r="AN17" i="1"/>
  <c r="AO17" i="1"/>
  <c r="AP17" i="1"/>
  <c r="AQ17" i="1"/>
  <c r="AR17" i="1"/>
  <c r="AS17" i="1"/>
  <c r="AT17" i="1"/>
  <c r="AU17" i="1"/>
  <c r="AV17" i="1"/>
  <c r="AW17" i="1"/>
  <c r="AX17" i="1"/>
  <c r="AY17" i="1"/>
  <c r="AZ17" i="1"/>
  <c r="BA17" i="1"/>
  <c r="BB17" i="1"/>
  <c r="BC17" i="1"/>
  <c r="BD17" i="1"/>
  <c r="BE17" i="1"/>
  <c r="BF17" i="1"/>
  <c r="BG17" i="1"/>
  <c r="BH17" i="1"/>
  <c r="BI17" i="1"/>
  <c r="BJ17" i="1"/>
  <c r="BK17" i="1"/>
  <c r="BL17" i="1"/>
  <c r="BM17" i="1"/>
  <c r="BN17" i="1"/>
  <c r="BO17" i="1"/>
  <c r="BP17" i="1"/>
  <c r="BQ17" i="1"/>
  <c r="BR17" i="1"/>
  <c r="BS17" i="1"/>
  <c r="BT17" i="1"/>
  <c r="BU17" i="1"/>
  <c r="BV17" i="1"/>
  <c r="BW17" i="1"/>
  <c r="BX17" i="1"/>
  <c r="BY17" i="1"/>
  <c r="BZ17" i="1"/>
  <c r="CA17" i="1"/>
  <c r="CB17" i="1"/>
  <c r="CC17" i="1"/>
  <c r="CD17" i="1"/>
  <c r="CE17" i="1"/>
  <c r="CF17" i="1"/>
  <c r="CG17" i="1"/>
  <c r="CH17" i="1"/>
  <c r="S17" i="1"/>
  <c r="P16" i="1" l="1"/>
  <c r="A16" i="1"/>
  <c r="P15" i="1"/>
  <c r="A15" i="1"/>
  <c r="P14" i="1"/>
  <c r="A14" i="1"/>
  <c r="P13" i="1"/>
  <c r="A13" i="1"/>
  <c r="P12" i="1"/>
  <c r="A12" i="1"/>
  <c r="P11" i="1"/>
  <c r="A11" i="1"/>
  <c r="P10" i="1"/>
  <c r="A10" i="1"/>
  <c r="P9" i="1"/>
  <c r="A9" i="1"/>
  <c r="P6" i="1"/>
  <c r="A6" i="1"/>
  <c r="P17" i="1" l="1"/>
</calcChain>
</file>

<file path=xl/sharedStrings.xml><?xml version="1.0" encoding="utf-8"?>
<sst xmlns="http://schemas.openxmlformats.org/spreadsheetml/2006/main" count="245" uniqueCount="166">
  <si>
    <t>DANH MỤC VẬT TƯ Y TẾ ĐẤU THẦU BỔ SUNG NĂM 2022 ĐẠT TIÊU CHUẨN KỸ THUẬT NHÓM 3 THEO THÔNG TƯ SỐ 14/2020/TT-BYT NGÀY 10/7/2020.</t>
  </si>
  <si>
    <t>Tên gói thầu: Mua bổ sung  vật tư y tế trong các cơ sở y tế công lập tỉnh Thanh Hóa năm 2022</t>
  </si>
  <si>
    <t>STT</t>
  </si>
  <si>
    <t>Quy cách đóng gói</t>
  </si>
  <si>
    <t>Đặc tính thông số kỹ thuật</t>
  </si>
  <si>
    <t>Tiêu chuẩn chất lượng</t>
  </si>
  <si>
    <t>Số GPLH</t>
  </si>
  <si>
    <t>Hãng sản xuất/ Nước sản xuất</t>
  </si>
  <si>
    <t>Hạn dùng (tháng)</t>
  </si>
  <si>
    <t>ĐVT</t>
  </si>
  <si>
    <t>Thành tiền</t>
  </si>
  <si>
    <t>BSG1</t>
  </si>
  <si>
    <t>BƠM TIÊM MPV SỬ DỤNG MỘT LẦN 1ml</t>
  </si>
  <si>
    <t>01 cái/ túi; Hộp 100 cái x 42 Hộp/ Kiện</t>
  </si>
  <si>
    <t>Bơm tiêm nhựa liền kim 1ml, cỡ kim 26Gx1/2''; gioăng có núm bơm hết hành trình giúp tiêm hết thuốc, không chứa độc tố DEHP.</t>
  </si>
  <si>
    <t>EN ISO 13485 (TUV); ISO 9001; CE; TCVN 5903</t>
  </si>
  <si>
    <t>2100069ĐKLH/BYT-TB-CT</t>
  </si>
  <si>
    <t>Công ty CP Nhựa Y tế Việt Nam (MPV)/
Việt Nam</t>
  </si>
  <si>
    <t>60 tháng</t>
  </si>
  <si>
    <t>Cái</t>
  </si>
  <si>
    <t>Nhóm 3</t>
  </si>
  <si>
    <t>BSG4</t>
  </si>
  <si>
    <t>BƠM TIÊM MPV SỬ DỤNG MỘT LẦN 10ml</t>
  </si>
  <si>
    <t>01 cái/ túi; Hộp 100 cái x 12 Hộp/ Kiện</t>
  </si>
  <si>
    <t>Bơm tiêm nhựa 10 ml liền kim 23G, 25G, đầu kim sắc nhọn, vát 3 cạnh có nắp đậy. Pít tông có khía bẻ gãy để hủy sau khi sử dụng. Piston và xy lanh được làm bằng nhựa PP y tế, khử vô trùng bằng khí EO.</t>
  </si>
  <si>
    <t>BSG6</t>
  </si>
  <si>
    <t xml:space="preserve">BƠM TIÊM MPV SỬ DỤNG MỘT LẦN 50ml </t>
  </si>
  <si>
    <t>01 cái/ túi; Hộp 25 cái x 16 Hộp/ Kiện</t>
  </si>
  <si>
    <t>Bơm tiêm nhựa kèm kim 50ml; đốc xilanh lắp vừa kim tiêm các số. Piston có khía bẻ gẫy để hủy sau khi sử dụng, không chứa độc tố DEHP. Piston và xy lanh được làm bằng nhựa PP Y tế. Bơm tiêm lắp có piston lắp được với máy bơm điện, chất liệu không độc không gây sốt. Gioăng được làm từ chất liệu PVC Y tế. Đóng gói đảm bảo vô trùng.</t>
  </si>
  <si>
    <t>BSV1</t>
  </si>
  <si>
    <t>BƠM TIÊM ECO SỬ DỤNG MỘT LẦN 5ml</t>
  </si>
  <si>
    <t>01 cái/ túi; Hộp 100 cái x 20 Hộp/ Kiện</t>
  </si>
  <si>
    <t>Dung tích 5ml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t>
  </si>
  <si>
    <t>Nhóm 5</t>
  </si>
  <si>
    <t>BSV2</t>
  </si>
  <si>
    <t>Bơm tiêm nhựa liền kim 5ml, đầu kim vát 3 cạnh, sắc nhọn, được phủ silicon. Pít tông có khía bẻ gãy để hủy sau khi sử dụng,.Vỏ xylanh: Làm bằng nhựa y tế. Bề mặt xylanh nhẵn, bóng, không có vết rạn, nứt. Vạch chia dung tích, chữ số in trên mặt ngoài xy lanh rõ nét, chạy dọc theo chiều dài bơm tiêm. Tiệt trùng bằng khí E.O</t>
  </si>
  <si>
    <t>BSV3</t>
  </si>
  <si>
    <t>BƠM TIÊM ECO SỬ DỤNG MỘT LẦN 10ml</t>
  </si>
  <si>
    <t>Dung tích 10ml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t>
  </si>
  <si>
    <t>BSV4</t>
  </si>
  <si>
    <t>BƠM TIÊM ECO SỬ DỤNG MỘT LẦN 20ml</t>
  </si>
  <si>
    <t>01 cái/ túi; Hộp 50 cái x 16 Hộp/ Kiện</t>
  </si>
  <si>
    <t>Dung tích 20ml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t>
  </si>
  <si>
    <t>BSV5</t>
  </si>
  <si>
    <t>Găng tay phẫu thuật tiệt trùng các số</t>
  </si>
  <si>
    <t>01 đôi/ túi, 50 đôi/ hộp, 300 đôi/ thùng</t>
  </si>
  <si>
    <t>Sản xuất từ cao su thiên nhiên, sử dụng bột ngô biến tính. Tiệt trùng bằng khí EO. Mức độ nhiễm tĩnh điện nhỏ hơn 100V. Bề dày: min 0,18mm, Chiều dài: min 280mm. Chiều rộng lòng bàn tay: Size 6 1/2: 83± 5mm; Size 7: 89±7mm; Size 71/2: 95± 5mm. Lượng bột: max 80mg/đôi. Không gây kích ứng khi sử dụng. Có các số từ 6 đến 8.5.Đóng gói tiệt trùng đơn chiếc. Hàm lượng Protein nhỏ hơn 200µg/g. Độ giãn đứt tối thiểu: Trước già hóa: 750%, Sau già hóa: min 650%.. Trọng lượng trung bình: g/đôi và dung sai ±0,2g. Cỡ 61/2:16,5g; 7,0:18,5g; 71/2: 20,5g; 8,0:23g. Lượng bột bôi trơn (nằm ở mặt trong chiếc găng): 100mg±20mg.</t>
  </si>
  <si>
    <t>ISO 9001:2015, ISO 13485:2016; EC</t>
  </si>
  <si>
    <t>2100025ĐKLH/BYT-TB-CT</t>
  </si>
  <si>
    <t>Merufa - Việt Nam</t>
  </si>
  <si>
    <t>60 tháng</t>
  </si>
  <si>
    <t>Đôi</t>
  </si>
  <si>
    <t>BSK1</t>
  </si>
  <si>
    <t>Sản xuất từ cao su thiên nhiên, sử dụng bột ngô biến tính. Tiệt trùng bằng khí EO. Mức độ nhiễm tĩnh điện nhỏ hơn 100V. Bề dày: min 0,18mm, Chiều dài: min 280mm. Chiều rộng lòng bàn tay: Size 6: 77± 5mm; Size 6 1/2: 83± 5mm; Size 7: 89±7mm; Size 71/2: 95± 5mm; Size 8: 102± 6mm; Size 81/2: 108± 6mm. Lượng bột: max 80mg/đôi. Không gây kích ứng khi sử dụng. Có các số từ 6 đến 8.5.Đóng gói tiệt trùng đơn chiếc. Hàm lượng Protein nhỏ hơn 200µg/g. Độ giãn đứt tối thiểu: Trước già hóa: 750%, Sau già hóa: min 650%.. Trọng lượng trung bình: g/đôi và dung sai ±0,2g. Cỡ 61/2:16,5g; 7,0:18,5g; 71/2: 20,5g; 8,0:23g. Lượng bột bôi trơn (nằm ở mặt trong chiếc găng): 100mg±20mg.</t>
  </si>
  <si>
    <t>Nhóm 6</t>
  </si>
  <si>
    <t>Công ty cổ phần thiết bị vật tư y tế Thanh Hóa</t>
  </si>
  <si>
    <t>Nhà thầu trúng thầu</t>
  </si>
  <si>
    <t>DANH MỤC VẬT TƯ Y TẾ TRÚNG THẦU</t>
  </si>
  <si>
    <t>Mã số</t>
  </si>
  <si>
    <t>Tên thương mại trúng thầu</t>
  </si>
  <si>
    <t>Số lượng trúng thầu</t>
  </si>
  <si>
    <t>Giá trúng thầu</t>
  </si>
  <si>
    <t>Khối Bệnh viện</t>
  </si>
  <si>
    <t>Khối Trung tâm Y tế</t>
  </si>
  <si>
    <t>ĐK tỉnh</t>
  </si>
  <si>
    <t>Da Liễu</t>
  </si>
  <si>
    <t>Mắt</t>
  </si>
  <si>
    <t>Nội Tiết</t>
  </si>
  <si>
    <t>Nhi</t>
  </si>
  <si>
    <t>PHCN</t>
  </si>
  <si>
    <t>Phổi</t>
  </si>
  <si>
    <t>Phụ Sản</t>
  </si>
  <si>
    <t>Tâm Thần</t>
  </si>
  <si>
    <t>YDCT</t>
  </si>
  <si>
    <t>Ung Bướu</t>
  </si>
  <si>
    <t>Ngọc Lặc</t>
  </si>
  <si>
    <t>Bá Thước</t>
  </si>
  <si>
    <t>Bỉm Sơn</t>
  </si>
  <si>
    <t>Cẩm Thủy</t>
  </si>
  <si>
    <t>Đông Sơn</t>
  </si>
  <si>
    <t>Hà Trung</t>
  </si>
  <si>
    <t>Hoằng Hóa</t>
  </si>
  <si>
    <t>Hậu Lộc</t>
  </si>
  <si>
    <t>Lang Chánh</t>
  </si>
  <si>
    <t>Mường Lát</t>
  </si>
  <si>
    <t>Nông Cống</t>
  </si>
  <si>
    <t>Như Thanh</t>
  </si>
  <si>
    <t>Như Xuân</t>
  </si>
  <si>
    <t>Nga Sơn</t>
  </si>
  <si>
    <t>Quảng Xương</t>
  </si>
  <si>
    <t>Quan Hóa</t>
  </si>
  <si>
    <t>Quan Sơn</t>
  </si>
  <si>
    <t>Sầm Sơn</t>
  </si>
  <si>
    <t>Thạch Thành</t>
  </si>
  <si>
    <t>Thành Phố</t>
  </si>
  <si>
    <t>Thọ Xuân</t>
  </si>
  <si>
    <t>Nghi Sơn</t>
  </si>
  <si>
    <t>Thiệu Hóa</t>
  </si>
  <si>
    <t>Thường Xuân</t>
  </si>
  <si>
    <t>Triệu Sơn</t>
  </si>
  <si>
    <t>Vĩnh Lộc</t>
  </si>
  <si>
    <t>Yên Định</t>
  </si>
  <si>
    <t>Ban BV sức khỏe</t>
  </si>
  <si>
    <t>CDC</t>
  </si>
  <si>
    <t>PK GTVT</t>
  </si>
  <si>
    <t>TTGĐ Y khoa</t>
  </si>
  <si>
    <t>TT pháp Y</t>
  </si>
  <si>
    <t>TTYT Bá Thước</t>
  </si>
  <si>
    <t>TTYT Bỉm Sơn</t>
  </si>
  <si>
    <t>TTYT Cẩm Thủy</t>
  </si>
  <si>
    <t>TTYT Đông Sơn</t>
  </si>
  <si>
    <t>TTYT Hà Trung</t>
  </si>
  <si>
    <t>TTYT Hậu Lộc</t>
  </si>
  <si>
    <t>TTYT Hoằng Hóa</t>
  </si>
  <si>
    <t>TTYT Lang chánh</t>
  </si>
  <si>
    <t>TTYT Mường Lát</t>
  </si>
  <si>
    <t>TTYT Nông cống</t>
  </si>
  <si>
    <t>TTYT Nga Sơn</t>
  </si>
  <si>
    <t>TTYT Ngọc Lặc</t>
  </si>
  <si>
    <t>TTYT Như xuân</t>
  </si>
  <si>
    <t>TTYT Như Thanh</t>
  </si>
  <si>
    <t>TTYT Quảng Xương</t>
  </si>
  <si>
    <t>TTYT Quan Hóa</t>
  </si>
  <si>
    <t>TTYT Sầm Sơn</t>
  </si>
  <si>
    <t>TTYT Nghi Sơn</t>
  </si>
  <si>
    <t>TTYT Thạch Thành</t>
  </si>
  <si>
    <t>TTYT Thành Phố</t>
  </si>
  <si>
    <t>TTYT Thiệu hóa</t>
  </si>
  <si>
    <t>TTYT Thường xuân</t>
  </si>
  <si>
    <t>TTYT Triệu Sơn</t>
  </si>
  <si>
    <t>TTYT Vĩnh Lộc</t>
  </si>
  <si>
    <t>TTYT Yên Định</t>
  </si>
  <si>
    <t>BSG2</t>
  </si>
  <si>
    <t>Bơm tiêm
sử dụng một lần TANAPHAR 3ml/cc</t>
  </si>
  <si>
    <t>100 cái/hộp</t>
  </si>
  <si>
    <t>Bơm tiêm nhựa liền kim, dung tích 3ml, cỡ kim 25G x 1''; 25G x 5/8''; 23G x 1''. Piston có khía bẻ gãy để hủy sau khi sử dụng. Đầu kim vát 3 cạnh. Thân kim làm bằng thép không gỉ và không bị oxy hóa. Vỏ xylanh: Làm bằng nhựa y tế. Không có chất gây sốt, độc tố, kim loại nặng. Vạch chia dung tích, chữ số in trên mặt ngoài xylanh, chạy dọc theo chiều dài bơm tiêm.</t>
  </si>
  <si>
    <t>ISO 13485:2016, ISO 14001:2015, ISO 9001:2015; EC; FSC (Bỉ)</t>
  </si>
  <si>
    <t>2100061ĐKLH/BYT-TB-CT</t>
  </si>
  <si>
    <t>Công ty Cổ phần Tanaphar /Việt Nam</t>
  </si>
  <si>
    <t>Công ty TNHH thiết bị y tế và dược phẩm An Phúc</t>
  </si>
  <si>
    <t>BSG3</t>
  </si>
  <si>
    <t>Bơm tiêm
sử dụng một lần TANAPHAR 5ml/cc</t>
  </si>
  <si>
    <t>Bơm tiêm nhựa liền kim, dung tích 5ml, cỡ kim 25G x 1''; 25G x 5/8''; 23G x 1''.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Vạch chia dung tích, chữ số in trên mặt ngoài xylanh rõ nét, chạy dọc theo chiều dài bơm tiêm.</t>
  </si>
  <si>
    <t>Nhóm tiêu chí kỹ thuật theo TT 14/2020</t>
  </si>
  <si>
    <t>Mã hiệu</t>
  </si>
  <si>
    <t>Mã VTYT dùng chung</t>
  </si>
  <si>
    <t>BT3.TNP</t>
  </si>
  <si>
    <t>N03.01.020.269.000014</t>
  </si>
  <si>
    <t>BT5.TNP</t>
  </si>
  <si>
    <t>N03.01.020.269.000015</t>
  </si>
  <si>
    <t>BTK1: MPV</t>
  </si>
  <si>
    <t>BTK10: MPV</t>
  </si>
  <si>
    <t>BTK50: MPV</t>
  </si>
  <si>
    <t>BTK5: ECO</t>
  </si>
  <si>
    <t>BTK10: ECO</t>
  </si>
  <si>
    <t>BTK20: ECO</t>
  </si>
  <si>
    <t>GPT</t>
  </si>
  <si>
    <t>N03.06.050.0963.000.0001</t>
  </si>
  <si>
    <t>Số quyết định</t>
  </si>
  <si>
    <t>Quyết định số 98/QĐ-SYT ngày 10/3/2022</t>
  </si>
  <si>
    <t>N03.01.070.0976.000.0030</t>
  </si>
  <si>
    <t>N03.01.070.0976.000.0012</t>
  </si>
  <si>
    <t>N03.01.070.0976.000.0024</t>
  </si>
  <si>
    <t>N03.01.070.0976.000.0007</t>
  </si>
  <si>
    <t>N03.01.070.0976.000.0013</t>
  </si>
  <si>
    <t>N03.01.070.0976.000.0019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</si>
</sst>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_-;\-* #,##0.00\ _₫_-;_-* &quot;-&quot;??\ _₫_-;_-@_-"/>
    <numFmt numFmtId="166" formatCode="_(* #,##0.00_);_(* \(#,##0.00\);_(* &quot;-&quot;??_);_(@_)"/>
  </numFmts>
  <fonts count="11" x14ac:knownFonts="1">
    <font>
      <sz val="14"/>
      <color theme="1"/>
      <name val="Times New Roman"/>
      <family val="2"/>
      <charset val="163"/>
    </font>
    <font>
      <sz val="14"/>
      <color theme="1"/>
      <name val="Times New Roman"/>
      <family val="2"/>
      <charset val="163"/>
    </font>
    <font>
      <sz val="13"/>
      <name val="Times New Roman"/>
      <family val="1"/>
    </font>
    <font>
      <sz val="11"/>
      <color indexed="8"/>
      <name val="Calibri"/>
      <family val="2"/>
    </font>
    <font>
      <sz val="10"/>
      <name val="Times New Roman"/>
      <family val="1"/>
    </font>
    <font>
      <b/>
      <sz val="10"/>
      <name val="Times New Roman"/>
      <family val="1"/>
    </font>
    <font>
      <sz val="10"/>
      <color rgb="FF0000CC"/>
      <name val="Times New Roman"/>
      <family val="1"/>
    </font>
    <font>
      <b/>
      <sz val="10"/>
      <color rgb="FFFF0000"/>
      <name val="Times New Roman"/>
      <family val="1"/>
    </font>
    <font>
      <sz val="10"/>
      <color rgb="FFFF0000"/>
      <name val="Times New Roman"/>
      <family val="1"/>
    </font>
    <font>
      <b/>
      <sz val="13"/>
      <name val="Times New Roman"/>
      <family val="1"/>
    </font>
    <font>
      <b/>
      <sz val="13"/>
      <color indexed="8"/>
      <name val="Times New Roman"/>
      <family val="1"/>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166" fontId="3" fillId="0" borderId="0" applyFont="0" applyFill="0" applyBorder="0" applyAlignment="0" applyProtection="0"/>
  </cellStyleXfs>
  <cellXfs count="60">
    <xf numFmtId="0" fontId="0" fillId="0" borderId="0" xfId="0"/>
    <xf numFmtId="0" fontId="2" fillId="0" borderId="0" xfId="0" applyFont="1" applyFill="1" applyAlignment="1">
      <alignment vertical="center" wrapText="1"/>
    </xf>
    <xf numFmtId="0" fontId="5" fillId="0" borderId="2" xfId="0" applyFont="1" applyFill="1" applyBorder="1" applyAlignment="1" applyProtection="1">
      <alignment horizontal="center" vertical="center" wrapText="1"/>
      <protection locked="0"/>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0" xfId="0" applyFont="1" applyFill="1" applyAlignment="1">
      <alignment horizontal="center" vertical="center" wrapText="1"/>
    </xf>
    <xf numFmtId="0" fontId="6" fillId="0" borderId="0" xfId="0" applyFont="1" applyFill="1" applyAlignment="1">
      <alignment horizontal="left" vertical="center" wrapText="1"/>
    </xf>
    <xf numFmtId="0" fontId="6" fillId="0" borderId="0" xfId="0" applyFont="1" applyFill="1" applyAlignment="1">
      <alignment horizontal="center" vertical="center" wrapText="1"/>
    </xf>
    <xf numFmtId="0" fontId="6" fillId="0" borderId="0" xfId="0" applyFont="1" applyFill="1" applyAlignment="1">
      <alignment vertical="center" wrapText="1"/>
    </xf>
    <xf numFmtId="0" fontId="4" fillId="0" borderId="0" xfId="0" applyFont="1" applyFill="1" applyAlignment="1">
      <alignment vertical="center" wrapText="1"/>
    </xf>
    <xf numFmtId="3" fontId="4" fillId="0" borderId="0" xfId="1" applyNumberFormat="1" applyFont="1" applyFill="1" applyAlignment="1">
      <alignment horizontal="right" vertical="center" wrapText="1"/>
    </xf>
    <xf numFmtId="0" fontId="5" fillId="0" borderId="3" xfId="0" applyFont="1" applyFill="1" applyBorder="1" applyAlignment="1" applyProtection="1">
      <alignment horizontal="center" vertical="center" wrapText="1"/>
      <protection locked="0"/>
    </xf>
    <xf numFmtId="3" fontId="5" fillId="0" borderId="3" xfId="1" applyNumberFormat="1" applyFont="1" applyFill="1" applyBorder="1" applyAlignment="1" applyProtection="1">
      <alignment horizontal="center" vertical="center" wrapText="1"/>
      <protection locked="0"/>
    </xf>
    <xf numFmtId="0" fontId="5" fillId="0" borderId="3"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4" xfId="0" applyFont="1" applyFill="1" applyBorder="1" applyAlignment="1" applyProtection="1">
      <alignment horizontal="center" vertical="center" wrapText="1"/>
      <protection locked="0"/>
    </xf>
    <xf numFmtId="3" fontId="5" fillId="0" borderId="4" xfId="1" applyNumberFormat="1" applyFont="1" applyFill="1" applyBorder="1" applyAlignment="1" applyProtection="1">
      <alignment horizontal="center" vertical="center" wrapText="1"/>
      <protection locked="0"/>
    </xf>
    <xf numFmtId="0" fontId="5" fillId="0" borderId="4"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3" fontId="4" fillId="0" borderId="2" xfId="0" applyNumberFormat="1" applyFont="1" applyFill="1" applyBorder="1" applyAlignment="1" applyProtection="1">
      <alignment horizontal="left" vertical="center" wrapText="1"/>
      <protection locked="0"/>
    </xf>
    <xf numFmtId="3" fontId="4" fillId="0" borderId="2" xfId="0" applyNumberFormat="1" applyFont="1" applyFill="1" applyBorder="1" applyAlignment="1" applyProtection="1">
      <alignment horizontal="center" vertical="center" wrapText="1"/>
      <protection locked="0"/>
    </xf>
    <xf numFmtId="0" fontId="4" fillId="0" borderId="2"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center" vertical="center" wrapText="1"/>
      <protection locked="0"/>
    </xf>
    <xf numFmtId="3" fontId="4" fillId="0" borderId="2" xfId="1" applyNumberFormat="1" applyFont="1" applyFill="1" applyBorder="1" applyAlignment="1" applyProtection="1">
      <alignment horizontal="right" vertical="center" wrapText="1"/>
      <protection locked="0"/>
    </xf>
    <xf numFmtId="3" fontId="4" fillId="0" borderId="2" xfId="0" applyNumberFormat="1" applyFont="1" applyFill="1" applyBorder="1" applyAlignment="1">
      <alignment horizontal="right" vertical="center" wrapText="1"/>
    </xf>
    <xf numFmtId="3" fontId="4" fillId="0" borderId="2" xfId="0" applyNumberFormat="1" applyFont="1" applyFill="1" applyBorder="1" applyAlignment="1" applyProtection="1">
      <alignment horizontal="right" vertical="center" wrapText="1"/>
      <protection locked="0"/>
    </xf>
    <xf numFmtId="0" fontId="4" fillId="0" borderId="3" xfId="0" applyFont="1" applyFill="1" applyBorder="1" applyAlignment="1" applyProtection="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vertical="center" wrapText="1"/>
    </xf>
    <xf numFmtId="3" fontId="5" fillId="0" borderId="2" xfId="1" applyNumberFormat="1" applyFont="1" applyFill="1" applyBorder="1" applyAlignment="1">
      <alignment horizontal="right" vertical="center" wrapText="1"/>
    </xf>
    <xf numFmtId="0" fontId="5" fillId="0" borderId="0" xfId="0" applyFont="1" applyFill="1" applyAlignment="1">
      <alignment vertical="center" wrapText="1"/>
    </xf>
    <xf numFmtId="0" fontId="7" fillId="0" borderId="0" xfId="0" applyFont="1" applyFill="1" applyAlignment="1">
      <alignment horizontal="center" vertical="center" wrapText="1"/>
    </xf>
    <xf numFmtId="0" fontId="5" fillId="0" borderId="3" xfId="0" applyFont="1" applyFill="1" applyBorder="1" applyAlignment="1">
      <alignment horizontal="center" vertical="center" wrapText="1"/>
    </xf>
    <xf numFmtId="0" fontId="9" fillId="0" borderId="0" xfId="0" applyFont="1" applyFill="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3" fontId="10" fillId="0" borderId="0" xfId="0" quotePrefix="1" applyNumberFormat="1" applyFont="1" applyFill="1" applyBorder="1" applyAlignment="1">
      <alignment horizontal="center" vertical="center" wrapText="1"/>
    </xf>
    <xf numFmtId="0" fontId="2" fillId="0" borderId="0" xfId="0" applyFont="1" applyFill="1" applyBorder="1" applyAlignment="1">
      <alignment vertical="center" wrapText="1"/>
    </xf>
    <xf numFmtId="0" fontId="9" fillId="0" borderId="1"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3" fontId="5" fillId="0" borderId="3" xfId="0" applyNumberFormat="1" applyFont="1" applyFill="1" applyBorder="1" applyAlignment="1">
      <alignment horizontal="center" vertical="center" wrapText="1"/>
    </xf>
    <xf numFmtId="3" fontId="5" fillId="0" borderId="4" xfId="0" applyNumberFormat="1" applyFont="1" applyFill="1" applyBorder="1" applyAlignment="1">
      <alignment horizontal="center" vertical="center" wrapText="1"/>
    </xf>
    <xf numFmtId="3" fontId="4" fillId="0" borderId="2" xfId="1" applyNumberFormat="1" applyFont="1" applyFill="1" applyBorder="1" applyAlignment="1">
      <alignment horizontal="right" vertical="center" wrapText="1"/>
    </xf>
    <xf numFmtId="3" fontId="4" fillId="0" borderId="3" xfId="1" applyNumberFormat="1" applyFont="1" applyFill="1" applyBorder="1" applyAlignment="1">
      <alignment horizontal="right" vertical="center" wrapText="1"/>
    </xf>
    <xf numFmtId="49" fontId="8" fillId="0" borderId="2" xfId="0" applyNumberFormat="1" applyFont="1" applyFill="1" applyBorder="1" applyAlignment="1" applyProtection="1">
      <alignment horizontal="center" vertical="center" wrapText="1"/>
    </xf>
    <xf numFmtId="49" fontId="8" fillId="0" borderId="2" xfId="0" applyNumberFormat="1" applyFont="1" applyFill="1" applyBorder="1" applyAlignment="1" applyProtection="1">
      <alignment horizontal="center" vertical="center" wrapText="1"/>
      <protection locked="0"/>
    </xf>
    <xf numFmtId="3" fontId="4" fillId="0" borderId="3" xfId="0" applyNumberFormat="1" applyFont="1" applyFill="1" applyBorder="1" applyAlignment="1">
      <alignment horizontal="right" vertical="center" wrapText="1"/>
    </xf>
    <xf numFmtId="3" fontId="5" fillId="0" borderId="2" xfId="0" applyNumberFormat="1" applyFont="1" applyFill="1" applyBorder="1" applyAlignment="1">
      <alignment horizontal="right" vertical="center" wrapText="1"/>
    </xf>
    <xf numFmtId="3" fontId="4" fillId="0" borderId="0" xfId="0" applyNumberFormat="1" applyFont="1" applyFill="1" applyAlignment="1">
      <alignment horizontal="right" vertical="center" wrapText="1"/>
    </xf>
    <xf numFmtId="3" fontId="5" fillId="0" borderId="2" xfId="2" applyNumberFormat="1" applyFont="1" applyFill="1" applyBorder="1" applyAlignment="1">
      <alignment horizontal="center" vertical="center" wrapText="1"/>
    </xf>
    <xf numFmtId="3" fontId="5" fillId="0" borderId="2" xfId="0" applyNumberFormat="1" applyFont="1" applyFill="1" applyBorder="1" applyAlignment="1" applyProtection="1">
      <alignment horizontal="center" vertical="center" wrapText="1"/>
      <protection locked="0"/>
    </xf>
    <xf numFmtId="3" fontId="5" fillId="0" borderId="2" xfId="2" applyNumberFormat="1" applyFont="1" applyFill="1" applyBorder="1" applyAlignment="1">
      <alignment horizontal="center" vertical="center" wrapText="1"/>
    </xf>
    <xf numFmtId="3" fontId="5" fillId="0" borderId="2" xfId="0" applyNumberFormat="1" applyFont="1" applyFill="1" applyBorder="1" applyAlignment="1" applyProtection="1">
      <alignment horizontal="center" vertical="center" wrapText="1"/>
      <protection locked="0"/>
    </xf>
    <xf numFmtId="3" fontId="2" fillId="0" borderId="0" xfId="0" applyNumberFormat="1" applyFont="1" applyFill="1" applyAlignment="1">
      <alignment horizontal="right" vertical="center" wrapText="1"/>
    </xf>
    <xf numFmtId="3" fontId="2" fillId="0" borderId="0" xfId="0" applyNumberFormat="1" applyFont="1" applyFill="1" applyBorder="1" applyAlignment="1">
      <alignment horizontal="right"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cellXfs>
  <cellStyles count="3">
    <cellStyle name="Comma" xfId="1" builtinId="3"/>
    <cellStyle name="Comma 100 3"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17"/>
  <sheetViews>
    <sheetView tabSelected="1" zoomScale="75" zoomScaleNormal="75" workbookViewId="0">
      <pane ySplit="5" topLeftCell="A6" activePane="bottomLeft" state="frozen"/>
      <selection pane="bottomLeft" activeCell="S6" sqref="S6"/>
    </sheetView>
  </sheetViews>
  <sheetFormatPr defaultColWidth="8.08984375" defaultRowHeight="13.2" x14ac:dyDescent="0.35"/>
  <cols>
    <col min="1" max="1" width="4.6328125" style="7" customWidth="1"/>
    <col min="2" max="2" width="5.36328125" style="35" customWidth="1"/>
    <col min="3" max="3" width="8.453125" style="7" customWidth="1"/>
    <col min="4" max="4" width="8.453125" style="35" customWidth="1"/>
    <col min="5" max="5" width="11.6328125" style="35" customWidth="1"/>
    <col min="6" max="6" width="14.90625" style="8" customWidth="1"/>
    <col min="7" max="7" width="9.08984375" style="9" customWidth="1"/>
    <col min="8" max="8" width="39.08984375" style="8" customWidth="1"/>
    <col min="9" max="9" width="8.90625" style="10" customWidth="1"/>
    <col min="10" max="10" width="7" style="10" customWidth="1"/>
    <col min="11" max="11" width="8.90625" style="10" customWidth="1"/>
    <col min="12" max="12" width="6.08984375" style="10" customWidth="1"/>
    <col min="13" max="13" width="5.1796875" style="11" customWidth="1"/>
    <col min="14" max="14" width="8.54296875" style="12" customWidth="1"/>
    <col min="15" max="15" width="8.1796875" style="51" bestFit="1" customWidth="1"/>
    <col min="16" max="16" width="12" style="51" customWidth="1"/>
    <col min="17" max="17" width="8.6328125" style="7" customWidth="1"/>
    <col min="18" max="18" width="8.6328125" style="11" customWidth="1"/>
    <col min="19" max="86" width="11.36328125" style="51" customWidth="1"/>
    <col min="87" max="16384" width="8.08984375" style="11"/>
  </cols>
  <sheetData>
    <row r="1" spans="1:86" s="1" customFormat="1" ht="19.8" customHeight="1" x14ac:dyDescent="0.35">
      <c r="A1" s="37" t="s">
        <v>57</v>
      </c>
      <c r="B1" s="37"/>
      <c r="C1" s="37"/>
      <c r="D1" s="37"/>
      <c r="E1" s="37"/>
      <c r="F1" s="37"/>
      <c r="G1" s="37"/>
      <c r="H1" s="37"/>
      <c r="I1" s="37"/>
      <c r="J1" s="37"/>
      <c r="K1" s="37"/>
      <c r="L1" s="37"/>
      <c r="M1" s="37"/>
      <c r="N1" s="37"/>
      <c r="O1" s="37"/>
      <c r="P1" s="37"/>
      <c r="Q1" s="58"/>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row>
    <row r="2" spans="1:86" s="40" customFormat="1" ht="19.8" customHeight="1" x14ac:dyDescent="0.35">
      <c r="A2" s="38"/>
      <c r="B2" s="39" t="s">
        <v>0</v>
      </c>
      <c r="C2" s="39"/>
      <c r="D2" s="39"/>
      <c r="E2" s="39"/>
      <c r="F2" s="39"/>
      <c r="G2" s="39"/>
      <c r="H2" s="39"/>
      <c r="I2" s="39"/>
      <c r="J2" s="39"/>
      <c r="K2" s="39"/>
      <c r="L2" s="39"/>
      <c r="M2" s="39"/>
      <c r="N2" s="39"/>
      <c r="O2" s="39"/>
      <c r="P2" s="39"/>
      <c r="Q2" s="59"/>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57"/>
      <c r="AY2" s="57"/>
      <c r="AZ2" s="57"/>
      <c r="BA2" s="57"/>
      <c r="BB2" s="57"/>
      <c r="BC2" s="57"/>
      <c r="BD2" s="57"/>
      <c r="BE2" s="57"/>
      <c r="BF2" s="57"/>
      <c r="BG2" s="57"/>
      <c r="BH2" s="57"/>
      <c r="BI2" s="57"/>
      <c r="BJ2" s="57"/>
      <c r="BK2" s="57"/>
      <c r="BL2" s="57"/>
      <c r="BM2" s="57"/>
      <c r="BN2" s="57"/>
      <c r="BO2" s="57"/>
      <c r="BP2" s="57"/>
      <c r="BQ2" s="57"/>
      <c r="BR2" s="57"/>
      <c r="BS2" s="57"/>
      <c r="BT2" s="57"/>
      <c r="BU2" s="57"/>
      <c r="BV2" s="57"/>
      <c r="BW2" s="57"/>
      <c r="BX2" s="57"/>
      <c r="BY2" s="57"/>
      <c r="BZ2" s="57"/>
      <c r="CA2" s="57"/>
      <c r="CB2" s="57"/>
      <c r="CC2" s="57"/>
      <c r="CD2" s="57"/>
      <c r="CE2" s="57"/>
      <c r="CF2" s="57"/>
      <c r="CG2" s="57"/>
      <c r="CH2" s="57"/>
    </row>
    <row r="3" spans="1:86" s="1" customFormat="1" ht="19.8" customHeight="1" x14ac:dyDescent="0.35">
      <c r="A3" s="41" t="s">
        <v>1</v>
      </c>
      <c r="B3" s="41"/>
      <c r="C3" s="41"/>
      <c r="D3" s="41"/>
      <c r="E3" s="41"/>
      <c r="F3" s="41"/>
      <c r="G3" s="41"/>
      <c r="H3" s="41"/>
      <c r="I3" s="41"/>
      <c r="J3" s="41"/>
      <c r="K3" s="41"/>
      <c r="L3" s="41"/>
      <c r="M3" s="41"/>
      <c r="N3" s="41"/>
      <c r="O3" s="41"/>
      <c r="P3" s="42"/>
      <c r="Q3" s="58"/>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6"/>
      <c r="CG3" s="56"/>
      <c r="CH3" s="56"/>
    </row>
    <row r="4" spans="1:86" s="16" customFormat="1" x14ac:dyDescent="0.35">
      <c r="A4" s="13" t="s">
        <v>2</v>
      </c>
      <c r="B4" s="13" t="s">
        <v>58</v>
      </c>
      <c r="C4" s="13" t="s">
        <v>143</v>
      </c>
      <c r="D4" s="13" t="s">
        <v>144</v>
      </c>
      <c r="E4" s="13" t="s">
        <v>145</v>
      </c>
      <c r="F4" s="13" t="s">
        <v>59</v>
      </c>
      <c r="G4" s="13" t="s">
        <v>3</v>
      </c>
      <c r="H4" s="13" t="s">
        <v>4</v>
      </c>
      <c r="I4" s="13" t="s">
        <v>5</v>
      </c>
      <c r="J4" s="13" t="s">
        <v>6</v>
      </c>
      <c r="K4" s="13" t="s">
        <v>7</v>
      </c>
      <c r="L4" s="13" t="s">
        <v>8</v>
      </c>
      <c r="M4" s="13" t="s">
        <v>9</v>
      </c>
      <c r="N4" s="14" t="s">
        <v>60</v>
      </c>
      <c r="O4" s="43" t="s">
        <v>61</v>
      </c>
      <c r="P4" s="14" t="s">
        <v>10</v>
      </c>
      <c r="Q4" s="15" t="s">
        <v>56</v>
      </c>
      <c r="R4" s="15" t="s">
        <v>158</v>
      </c>
      <c r="S4" s="52" t="s">
        <v>62</v>
      </c>
      <c r="T4" s="52"/>
      <c r="U4" s="52"/>
      <c r="V4" s="52"/>
      <c r="W4" s="52"/>
      <c r="X4" s="52"/>
      <c r="Y4" s="52"/>
      <c r="Z4" s="52"/>
      <c r="AA4" s="52"/>
      <c r="AB4" s="52"/>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3" t="s">
        <v>63</v>
      </c>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row>
    <row r="5" spans="1:86" s="16" customFormat="1" ht="26.4" x14ac:dyDescent="0.35">
      <c r="A5" s="17"/>
      <c r="B5" s="17"/>
      <c r="C5" s="17"/>
      <c r="D5" s="17"/>
      <c r="E5" s="17"/>
      <c r="F5" s="17"/>
      <c r="G5" s="17"/>
      <c r="H5" s="17"/>
      <c r="I5" s="17"/>
      <c r="J5" s="17"/>
      <c r="K5" s="17"/>
      <c r="L5" s="17"/>
      <c r="M5" s="17"/>
      <c r="N5" s="18"/>
      <c r="O5" s="44"/>
      <c r="P5" s="18"/>
      <c r="Q5" s="19"/>
      <c r="R5" s="19"/>
      <c r="S5" s="54" t="s">
        <v>64</v>
      </c>
      <c r="T5" s="54" t="s">
        <v>65</v>
      </c>
      <c r="U5" s="54" t="s">
        <v>66</v>
      </c>
      <c r="V5" s="54" t="s">
        <v>67</v>
      </c>
      <c r="W5" s="54" t="s">
        <v>68</v>
      </c>
      <c r="X5" s="54" t="s">
        <v>69</v>
      </c>
      <c r="Y5" s="54" t="s">
        <v>70</v>
      </c>
      <c r="Z5" s="54" t="s">
        <v>71</v>
      </c>
      <c r="AA5" s="54" t="s">
        <v>72</v>
      </c>
      <c r="AB5" s="54" t="s">
        <v>73</v>
      </c>
      <c r="AC5" s="54" t="s">
        <v>74</v>
      </c>
      <c r="AD5" s="54" t="s">
        <v>75</v>
      </c>
      <c r="AE5" s="54" t="s">
        <v>76</v>
      </c>
      <c r="AF5" s="54" t="s">
        <v>77</v>
      </c>
      <c r="AG5" s="54" t="s">
        <v>78</v>
      </c>
      <c r="AH5" s="54" t="s">
        <v>79</v>
      </c>
      <c r="AI5" s="54" t="s">
        <v>80</v>
      </c>
      <c r="AJ5" s="54" t="s">
        <v>81</v>
      </c>
      <c r="AK5" s="54" t="s">
        <v>82</v>
      </c>
      <c r="AL5" s="54" t="s">
        <v>83</v>
      </c>
      <c r="AM5" s="54" t="s">
        <v>84</v>
      </c>
      <c r="AN5" s="54" t="s">
        <v>85</v>
      </c>
      <c r="AO5" s="54" t="s">
        <v>86</v>
      </c>
      <c r="AP5" s="54" t="s">
        <v>87</v>
      </c>
      <c r="AQ5" s="54" t="s">
        <v>88</v>
      </c>
      <c r="AR5" s="54" t="s">
        <v>89</v>
      </c>
      <c r="AS5" s="54" t="s">
        <v>90</v>
      </c>
      <c r="AT5" s="54" t="s">
        <v>91</v>
      </c>
      <c r="AU5" s="54" t="s">
        <v>92</v>
      </c>
      <c r="AV5" s="54" t="s">
        <v>93</v>
      </c>
      <c r="AW5" s="54" t="s">
        <v>94</v>
      </c>
      <c r="AX5" s="54" t="s">
        <v>95</v>
      </c>
      <c r="AY5" s="54" t="s">
        <v>96</v>
      </c>
      <c r="AZ5" s="54" t="s">
        <v>97</v>
      </c>
      <c r="BA5" s="54" t="s">
        <v>98</v>
      </c>
      <c r="BB5" s="54" t="s">
        <v>99</v>
      </c>
      <c r="BC5" s="54" t="s">
        <v>100</v>
      </c>
      <c r="BD5" s="54" t="s">
        <v>101</v>
      </c>
      <c r="BE5" s="55" t="s">
        <v>102</v>
      </c>
      <c r="BF5" s="55" t="s">
        <v>103</v>
      </c>
      <c r="BG5" s="55" t="s">
        <v>104</v>
      </c>
      <c r="BH5" s="55" t="s">
        <v>105</v>
      </c>
      <c r="BI5" s="55" t="s">
        <v>106</v>
      </c>
      <c r="BJ5" s="55" t="s">
        <v>107</v>
      </c>
      <c r="BK5" s="55" t="s">
        <v>108</v>
      </c>
      <c r="BL5" s="55" t="s">
        <v>109</v>
      </c>
      <c r="BM5" s="55" t="s">
        <v>110</v>
      </c>
      <c r="BN5" s="55" t="s">
        <v>111</v>
      </c>
      <c r="BO5" s="55" t="s">
        <v>112</v>
      </c>
      <c r="BP5" s="55" t="s">
        <v>113</v>
      </c>
      <c r="BQ5" s="55" t="s">
        <v>114</v>
      </c>
      <c r="BR5" s="55" t="s">
        <v>115</v>
      </c>
      <c r="BS5" s="55" t="s">
        <v>116</v>
      </c>
      <c r="BT5" s="55" t="s">
        <v>117</v>
      </c>
      <c r="BU5" s="55" t="s">
        <v>118</v>
      </c>
      <c r="BV5" s="55" t="s">
        <v>119</v>
      </c>
      <c r="BW5" s="55" t="s">
        <v>120</v>
      </c>
      <c r="BX5" s="55" t="s">
        <v>121</v>
      </c>
      <c r="BY5" s="55" t="s">
        <v>122</v>
      </c>
      <c r="BZ5" s="55" t="s">
        <v>123</v>
      </c>
      <c r="CA5" s="55" t="s">
        <v>124</v>
      </c>
      <c r="CB5" s="55" t="s">
        <v>125</v>
      </c>
      <c r="CC5" s="55" t="s">
        <v>126</v>
      </c>
      <c r="CD5" s="55" t="s">
        <v>127</v>
      </c>
      <c r="CE5" s="55" t="s">
        <v>128</v>
      </c>
      <c r="CF5" s="55" t="s">
        <v>129</v>
      </c>
      <c r="CG5" s="55" t="s">
        <v>130</v>
      </c>
      <c r="CH5" s="55" t="s">
        <v>131</v>
      </c>
    </row>
    <row r="6" spans="1:86" s="16" customFormat="1" ht="72.599999999999994" customHeight="1" x14ac:dyDescent="0.35">
      <c r="A6" s="20">
        <f>IF(N6="","",COUNTA($N$6:$N6))</f>
        <v>1</v>
      </c>
      <c r="B6" s="21" t="s">
        <v>11</v>
      </c>
      <c r="C6" s="20" t="s">
        <v>20</v>
      </c>
      <c r="D6" s="20" t="s">
        <v>150</v>
      </c>
      <c r="E6" s="47" t="s">
        <v>160</v>
      </c>
      <c r="F6" s="22" t="s">
        <v>12</v>
      </c>
      <c r="G6" s="23" t="s">
        <v>13</v>
      </c>
      <c r="H6" s="24" t="s">
        <v>14</v>
      </c>
      <c r="I6" s="25" t="s">
        <v>15</v>
      </c>
      <c r="J6" s="25" t="s">
        <v>16</v>
      </c>
      <c r="K6" s="25" t="s">
        <v>17</v>
      </c>
      <c r="L6" s="25" t="s">
        <v>18</v>
      </c>
      <c r="M6" s="25" t="s">
        <v>19</v>
      </c>
      <c r="N6" s="26">
        <v>1549694</v>
      </c>
      <c r="O6" s="27">
        <v>645</v>
      </c>
      <c r="P6" s="27">
        <f t="shared" ref="P6:P16" si="0">O6*N6</f>
        <v>999552630</v>
      </c>
      <c r="Q6" s="3" t="s">
        <v>55</v>
      </c>
      <c r="R6" s="3" t="s">
        <v>159</v>
      </c>
      <c r="S6" s="27">
        <v>100000</v>
      </c>
      <c r="T6" s="27">
        <v>1000</v>
      </c>
      <c r="U6" s="27">
        <v>4000</v>
      </c>
      <c r="V6" s="27">
        <v>500000</v>
      </c>
      <c r="W6" s="27">
        <v>10000</v>
      </c>
      <c r="X6" s="27">
        <v>2000</v>
      </c>
      <c r="Y6" s="27">
        <v>30934</v>
      </c>
      <c r="Z6" s="27"/>
      <c r="AA6" s="27"/>
      <c r="AB6" s="27">
        <v>100</v>
      </c>
      <c r="AC6" s="27">
        <v>5000</v>
      </c>
      <c r="AD6" s="27">
        <v>6500</v>
      </c>
      <c r="AE6" s="27">
        <v>10000</v>
      </c>
      <c r="AF6" s="27">
        <v>40000</v>
      </c>
      <c r="AG6" s="27">
        <v>30000</v>
      </c>
      <c r="AH6" s="27">
        <v>20000</v>
      </c>
      <c r="AI6" s="27">
        <v>65000</v>
      </c>
      <c r="AJ6" s="27">
        <v>50000</v>
      </c>
      <c r="AK6" s="27">
        <v>110500</v>
      </c>
      <c r="AL6" s="27">
        <v>500</v>
      </c>
      <c r="AM6" s="27"/>
      <c r="AN6" s="27">
        <v>50000</v>
      </c>
      <c r="AO6" s="27">
        <v>260</v>
      </c>
      <c r="AP6" s="27">
        <v>300</v>
      </c>
      <c r="AQ6" s="27"/>
      <c r="AR6" s="27">
        <v>120000</v>
      </c>
      <c r="AS6" s="27">
        <v>5000</v>
      </c>
      <c r="AT6" s="27"/>
      <c r="AU6" s="27"/>
      <c r="AV6" s="27">
        <v>200000</v>
      </c>
      <c r="AW6" s="27">
        <v>5000</v>
      </c>
      <c r="AX6" s="27">
        <v>4000</v>
      </c>
      <c r="AY6" s="27">
        <v>6000</v>
      </c>
      <c r="AZ6" s="27">
        <v>50000</v>
      </c>
      <c r="BA6" s="27"/>
      <c r="BB6" s="27">
        <v>50000</v>
      </c>
      <c r="BC6" s="27">
        <v>20000</v>
      </c>
      <c r="BD6" s="27">
        <v>40000</v>
      </c>
      <c r="BE6" s="27"/>
      <c r="BF6" s="27">
        <v>7000</v>
      </c>
      <c r="BG6" s="27">
        <v>100</v>
      </c>
      <c r="BH6" s="27"/>
      <c r="BI6" s="27"/>
      <c r="BJ6" s="27">
        <v>3000</v>
      </c>
      <c r="BK6" s="27">
        <v>300</v>
      </c>
      <c r="BL6" s="27"/>
      <c r="BM6" s="27"/>
      <c r="BN6" s="27"/>
      <c r="BO6" s="27"/>
      <c r="BP6" s="27"/>
      <c r="BQ6" s="27"/>
      <c r="BR6" s="27">
        <v>200</v>
      </c>
      <c r="BS6" s="27"/>
      <c r="BT6" s="27"/>
      <c r="BU6" s="27"/>
      <c r="BV6" s="27"/>
      <c r="BW6" s="27"/>
      <c r="BX6" s="27"/>
      <c r="BY6" s="27"/>
      <c r="BZ6" s="27"/>
      <c r="CA6" s="27"/>
      <c r="CB6" s="27">
        <v>1000</v>
      </c>
      <c r="CC6" s="27"/>
      <c r="CD6" s="27"/>
      <c r="CE6" s="27"/>
      <c r="CF6" s="27">
        <v>2000</v>
      </c>
      <c r="CG6" s="27"/>
      <c r="CH6" s="27"/>
    </row>
    <row r="7" spans="1:86" ht="105.6" x14ac:dyDescent="0.35">
      <c r="A7" s="20">
        <f>IF(N7="","",COUNTA($N$6:$N7))</f>
        <v>2</v>
      </c>
      <c r="B7" s="30" t="s">
        <v>132</v>
      </c>
      <c r="C7" s="20" t="s">
        <v>20</v>
      </c>
      <c r="D7" s="23" t="s">
        <v>146</v>
      </c>
      <c r="E7" s="23" t="s">
        <v>147</v>
      </c>
      <c r="F7" s="4" t="s">
        <v>133</v>
      </c>
      <c r="G7" s="3" t="s">
        <v>134</v>
      </c>
      <c r="H7" s="4" t="s">
        <v>135</v>
      </c>
      <c r="I7" s="3" t="s">
        <v>136</v>
      </c>
      <c r="J7" s="3" t="s">
        <v>137</v>
      </c>
      <c r="K7" s="3" t="s">
        <v>138</v>
      </c>
      <c r="L7" s="3" t="s">
        <v>18</v>
      </c>
      <c r="M7" s="3" t="s">
        <v>19</v>
      </c>
      <c r="N7" s="45">
        <v>59100</v>
      </c>
      <c r="O7" s="27">
        <v>635</v>
      </c>
      <c r="P7" s="27">
        <f t="shared" si="0"/>
        <v>37528500</v>
      </c>
      <c r="Q7" s="3" t="s">
        <v>139</v>
      </c>
      <c r="R7" s="3" t="s">
        <v>159</v>
      </c>
      <c r="S7" s="27"/>
      <c r="T7" s="27"/>
      <c r="U7" s="27"/>
      <c r="V7" s="27"/>
      <c r="W7" s="27"/>
      <c r="X7" s="27"/>
      <c r="Y7" s="27"/>
      <c r="Z7" s="27"/>
      <c r="AA7" s="27"/>
      <c r="AB7" s="27">
        <v>500</v>
      </c>
      <c r="AC7" s="27">
        <v>7000</v>
      </c>
      <c r="AD7" s="27">
        <v>100</v>
      </c>
      <c r="AE7" s="27"/>
      <c r="AF7" s="27"/>
      <c r="AG7" s="27">
        <v>1000</v>
      </c>
      <c r="AH7" s="27"/>
      <c r="AI7" s="27"/>
      <c r="AJ7" s="27"/>
      <c r="AK7" s="27"/>
      <c r="AL7" s="27"/>
      <c r="AM7" s="27"/>
      <c r="AN7" s="27"/>
      <c r="AO7" s="27"/>
      <c r="AP7" s="27"/>
      <c r="AQ7" s="27"/>
      <c r="AR7" s="27"/>
      <c r="AS7" s="27">
        <v>8000</v>
      </c>
      <c r="AT7" s="27"/>
      <c r="AU7" s="27"/>
      <c r="AV7" s="27"/>
      <c r="AW7" s="27"/>
      <c r="AX7" s="27"/>
      <c r="AY7" s="27"/>
      <c r="AZ7" s="27"/>
      <c r="BA7" s="27"/>
      <c r="BB7" s="27"/>
      <c r="BC7" s="27"/>
      <c r="BD7" s="27"/>
      <c r="BE7" s="27"/>
      <c r="BF7" s="27">
        <v>37000</v>
      </c>
      <c r="BG7" s="27"/>
      <c r="BH7" s="27"/>
      <c r="BI7" s="27"/>
      <c r="BJ7" s="27">
        <v>2000</v>
      </c>
      <c r="BK7" s="27">
        <v>500</v>
      </c>
      <c r="BL7" s="27"/>
      <c r="BM7" s="27"/>
      <c r="BN7" s="27"/>
      <c r="BO7" s="27"/>
      <c r="BP7" s="27"/>
      <c r="BQ7" s="27"/>
      <c r="BR7" s="27">
        <v>2000</v>
      </c>
      <c r="BS7" s="27"/>
      <c r="BT7" s="27"/>
      <c r="BU7" s="27">
        <v>500</v>
      </c>
      <c r="BV7" s="27"/>
      <c r="BW7" s="27"/>
      <c r="BX7" s="27"/>
      <c r="BY7" s="27"/>
      <c r="BZ7" s="27"/>
      <c r="CA7" s="27"/>
      <c r="CB7" s="27"/>
      <c r="CC7" s="27"/>
      <c r="CD7" s="27"/>
      <c r="CE7" s="27"/>
      <c r="CF7" s="27"/>
      <c r="CG7" s="27"/>
      <c r="CH7" s="27">
        <v>500</v>
      </c>
    </row>
    <row r="8" spans="1:86" ht="115.8" customHeight="1" x14ac:dyDescent="0.35">
      <c r="A8" s="29">
        <f>IF(N8="","",COUNTA($N$6:$N8))</f>
        <v>3</v>
      </c>
      <c r="B8" s="36" t="s">
        <v>140</v>
      </c>
      <c r="C8" s="20" t="s">
        <v>20</v>
      </c>
      <c r="D8" s="23" t="s">
        <v>148</v>
      </c>
      <c r="E8" s="23" t="s">
        <v>149</v>
      </c>
      <c r="F8" s="6" t="s">
        <v>141</v>
      </c>
      <c r="G8" s="5" t="s">
        <v>134</v>
      </c>
      <c r="H8" s="6" t="s">
        <v>142</v>
      </c>
      <c r="I8" s="5" t="s">
        <v>136</v>
      </c>
      <c r="J8" s="5" t="s">
        <v>137</v>
      </c>
      <c r="K8" s="5" t="s">
        <v>138</v>
      </c>
      <c r="L8" s="5" t="s">
        <v>18</v>
      </c>
      <c r="M8" s="5" t="s">
        <v>19</v>
      </c>
      <c r="N8" s="46">
        <v>4123353</v>
      </c>
      <c r="O8" s="49">
        <v>639</v>
      </c>
      <c r="P8" s="27">
        <f t="shared" si="0"/>
        <v>2634822567</v>
      </c>
      <c r="Q8" s="3" t="s">
        <v>139</v>
      </c>
      <c r="R8" s="3" t="s">
        <v>159</v>
      </c>
      <c r="S8" s="27">
        <v>400000</v>
      </c>
      <c r="T8" s="27"/>
      <c r="U8" s="27">
        <v>15000</v>
      </c>
      <c r="V8" s="27">
        <v>200000</v>
      </c>
      <c r="W8" s="27">
        <v>280000</v>
      </c>
      <c r="X8" s="27">
        <v>22000</v>
      </c>
      <c r="Y8" s="27">
        <v>175053</v>
      </c>
      <c r="Z8" s="27">
        <v>250000</v>
      </c>
      <c r="AA8" s="27">
        <v>25000</v>
      </c>
      <c r="AB8" s="27">
        <v>150000</v>
      </c>
      <c r="AC8" s="27">
        <v>200000</v>
      </c>
      <c r="AD8" s="27">
        <v>120000</v>
      </c>
      <c r="AE8" s="27">
        <v>45000</v>
      </c>
      <c r="AF8" s="27">
        <v>100000</v>
      </c>
      <c r="AG8" s="27">
        <v>150000</v>
      </c>
      <c r="AH8" s="27">
        <v>60000</v>
      </c>
      <c r="AI8" s="27">
        <v>150000</v>
      </c>
      <c r="AJ8" s="27"/>
      <c r="AK8" s="27">
        <v>195000</v>
      </c>
      <c r="AL8" s="27">
        <v>60000</v>
      </c>
      <c r="AM8" s="27">
        <v>40000</v>
      </c>
      <c r="AN8" s="27">
        <v>130000</v>
      </c>
      <c r="AO8" s="27">
        <v>39000</v>
      </c>
      <c r="AP8" s="27">
        <v>50000</v>
      </c>
      <c r="AQ8" s="27">
        <v>110000</v>
      </c>
      <c r="AR8" s="27">
        <v>120000</v>
      </c>
      <c r="AS8" s="27">
        <v>10000</v>
      </c>
      <c r="AT8" s="27">
        <v>20000</v>
      </c>
      <c r="AU8" s="27">
        <v>60000</v>
      </c>
      <c r="AV8" s="27"/>
      <c r="AW8" s="27">
        <v>250000</v>
      </c>
      <c r="AX8" s="27">
        <v>48000</v>
      </c>
      <c r="AY8" s="27">
        <v>30000</v>
      </c>
      <c r="AZ8" s="27">
        <v>50000</v>
      </c>
      <c r="BA8" s="27">
        <v>150000</v>
      </c>
      <c r="BB8" s="27">
        <v>200000</v>
      </c>
      <c r="BC8" s="27">
        <v>60000</v>
      </c>
      <c r="BD8" s="27">
        <v>140000</v>
      </c>
      <c r="BE8" s="27">
        <v>12000</v>
      </c>
      <c r="BF8" s="27"/>
      <c r="BG8" s="27"/>
      <c r="BH8" s="27"/>
      <c r="BI8" s="27">
        <v>100</v>
      </c>
      <c r="BJ8" s="27">
        <v>5000</v>
      </c>
      <c r="BK8" s="27">
        <v>200</v>
      </c>
      <c r="BL8" s="27"/>
      <c r="BM8" s="27"/>
      <c r="BN8" s="27"/>
      <c r="BO8" s="27"/>
      <c r="BP8" s="27"/>
      <c r="BQ8" s="27"/>
      <c r="BR8" s="27"/>
      <c r="BS8" s="27"/>
      <c r="BT8" s="27"/>
      <c r="BU8" s="27"/>
      <c r="BV8" s="27"/>
      <c r="BW8" s="27"/>
      <c r="BX8" s="27"/>
      <c r="BY8" s="27"/>
      <c r="BZ8" s="27"/>
      <c r="CA8" s="27"/>
      <c r="CB8" s="27">
        <v>1000</v>
      </c>
      <c r="CC8" s="27"/>
      <c r="CD8" s="27"/>
      <c r="CE8" s="27"/>
      <c r="CF8" s="27">
        <v>1000</v>
      </c>
      <c r="CG8" s="27"/>
      <c r="CH8" s="27"/>
    </row>
    <row r="9" spans="1:86" ht="66" x14ac:dyDescent="0.35">
      <c r="A9" s="20">
        <f>IF(N9="","",COUNTA($N$6:$N9))</f>
        <v>4</v>
      </c>
      <c r="B9" s="21" t="s">
        <v>21</v>
      </c>
      <c r="C9" s="20" t="s">
        <v>20</v>
      </c>
      <c r="D9" s="20" t="s">
        <v>151</v>
      </c>
      <c r="E9" s="47" t="s">
        <v>161</v>
      </c>
      <c r="F9" s="22" t="s">
        <v>22</v>
      </c>
      <c r="G9" s="23" t="s">
        <v>23</v>
      </c>
      <c r="H9" s="24" t="s">
        <v>24</v>
      </c>
      <c r="I9" s="25" t="s">
        <v>15</v>
      </c>
      <c r="J9" s="25" t="s">
        <v>16</v>
      </c>
      <c r="K9" s="25" t="s">
        <v>17</v>
      </c>
      <c r="L9" s="25" t="s">
        <v>18</v>
      </c>
      <c r="M9" s="25" t="s">
        <v>19</v>
      </c>
      <c r="N9" s="26">
        <v>2707410</v>
      </c>
      <c r="O9" s="27">
        <v>966</v>
      </c>
      <c r="P9" s="27">
        <f t="shared" si="0"/>
        <v>2615358060</v>
      </c>
      <c r="Q9" s="3" t="s">
        <v>55</v>
      </c>
      <c r="R9" s="3" t="s">
        <v>159</v>
      </c>
      <c r="S9" s="27">
        <v>60000</v>
      </c>
      <c r="T9" s="27">
        <v>5000</v>
      </c>
      <c r="U9" s="27">
        <v>5000</v>
      </c>
      <c r="V9" s="27">
        <v>65000</v>
      </c>
      <c r="W9" s="27">
        <v>270000</v>
      </c>
      <c r="X9" s="27">
        <v>2000</v>
      </c>
      <c r="Y9" s="27"/>
      <c r="Z9" s="27">
        <v>110000</v>
      </c>
      <c r="AA9" s="27">
        <v>10000</v>
      </c>
      <c r="AB9" s="27"/>
      <c r="AC9" s="27">
        <v>65000</v>
      </c>
      <c r="AD9" s="27">
        <v>210000</v>
      </c>
      <c r="AE9" s="27">
        <v>210000</v>
      </c>
      <c r="AF9" s="27">
        <v>48000</v>
      </c>
      <c r="AG9" s="27">
        <v>90000</v>
      </c>
      <c r="AH9" s="27">
        <v>30000</v>
      </c>
      <c r="AI9" s="27">
        <v>140000</v>
      </c>
      <c r="AJ9" s="27">
        <v>55000</v>
      </c>
      <c r="AK9" s="27">
        <v>155000</v>
      </c>
      <c r="AL9" s="27">
        <v>48000</v>
      </c>
      <c r="AM9" s="27">
        <v>3500</v>
      </c>
      <c r="AN9" s="27">
        <v>60000</v>
      </c>
      <c r="AO9" s="27">
        <v>39000</v>
      </c>
      <c r="AP9" s="27">
        <v>38000</v>
      </c>
      <c r="AQ9" s="27">
        <v>50000</v>
      </c>
      <c r="AR9" s="27">
        <v>70000</v>
      </c>
      <c r="AS9" s="27">
        <v>26000</v>
      </c>
      <c r="AT9" s="27">
        <v>20000</v>
      </c>
      <c r="AU9" s="27">
        <v>5000</v>
      </c>
      <c r="AV9" s="27">
        <v>111500</v>
      </c>
      <c r="AW9" s="27">
        <v>200000</v>
      </c>
      <c r="AX9" s="27">
        <v>56000</v>
      </c>
      <c r="AY9" s="27">
        <v>66500</v>
      </c>
      <c r="AZ9" s="27">
        <v>81000</v>
      </c>
      <c r="BA9" s="27">
        <v>60000</v>
      </c>
      <c r="BB9" s="27">
        <v>100000</v>
      </c>
      <c r="BC9" s="27">
        <v>80000</v>
      </c>
      <c r="BD9" s="27">
        <v>60000</v>
      </c>
      <c r="BE9" s="27"/>
      <c r="BF9" s="27">
        <v>40</v>
      </c>
      <c r="BG9" s="27"/>
      <c r="BH9" s="27"/>
      <c r="BI9" s="27"/>
      <c r="BJ9" s="27">
        <v>2000</v>
      </c>
      <c r="BK9" s="27">
        <v>40</v>
      </c>
      <c r="BL9" s="27"/>
      <c r="BM9" s="27"/>
      <c r="BN9" s="27"/>
      <c r="BO9" s="27"/>
      <c r="BP9" s="27"/>
      <c r="BQ9" s="27"/>
      <c r="BR9" s="27"/>
      <c r="BS9" s="27"/>
      <c r="BT9" s="27"/>
      <c r="BU9" s="27"/>
      <c r="BV9" s="27"/>
      <c r="BW9" s="27"/>
      <c r="BX9" s="27"/>
      <c r="BY9" s="27"/>
      <c r="BZ9" s="27"/>
      <c r="CA9" s="27"/>
      <c r="CB9" s="27">
        <v>200</v>
      </c>
      <c r="CC9" s="27"/>
      <c r="CD9" s="27"/>
      <c r="CE9" s="27"/>
      <c r="CF9" s="27">
        <v>130</v>
      </c>
      <c r="CG9" s="27"/>
      <c r="CH9" s="27">
        <v>500</v>
      </c>
    </row>
    <row r="10" spans="1:86" ht="91.8" customHeight="1" x14ac:dyDescent="0.35">
      <c r="A10" s="20">
        <f>IF(N10="","",COUNTA($N$6:$N10))</f>
        <v>5</v>
      </c>
      <c r="B10" s="21" t="s">
        <v>25</v>
      </c>
      <c r="C10" s="20" t="s">
        <v>20</v>
      </c>
      <c r="D10" s="20" t="s">
        <v>152</v>
      </c>
      <c r="E10" s="47" t="s">
        <v>162</v>
      </c>
      <c r="F10" s="22" t="s">
        <v>26</v>
      </c>
      <c r="G10" s="23" t="s">
        <v>27</v>
      </c>
      <c r="H10" s="24" t="s">
        <v>28</v>
      </c>
      <c r="I10" s="25" t="s">
        <v>15</v>
      </c>
      <c r="J10" s="25" t="s">
        <v>16</v>
      </c>
      <c r="K10" s="25" t="s">
        <v>17</v>
      </c>
      <c r="L10" s="25" t="s">
        <v>18</v>
      </c>
      <c r="M10" s="25" t="s">
        <v>19</v>
      </c>
      <c r="N10" s="26">
        <v>247865</v>
      </c>
      <c r="O10" s="27">
        <v>3800</v>
      </c>
      <c r="P10" s="27">
        <f t="shared" si="0"/>
        <v>941887000</v>
      </c>
      <c r="Q10" s="3" t="s">
        <v>55</v>
      </c>
      <c r="R10" s="3" t="s">
        <v>159</v>
      </c>
      <c r="S10" s="27">
        <v>50000</v>
      </c>
      <c r="T10" s="27"/>
      <c r="U10" s="27"/>
      <c r="V10" s="27">
        <v>1320</v>
      </c>
      <c r="W10" s="27">
        <v>140000</v>
      </c>
      <c r="X10" s="27">
        <v>40</v>
      </c>
      <c r="Y10" s="27">
        <v>10039</v>
      </c>
      <c r="Z10" s="27">
        <v>10000</v>
      </c>
      <c r="AA10" s="27"/>
      <c r="AB10" s="27"/>
      <c r="AC10" s="27">
        <v>3500</v>
      </c>
      <c r="AD10" s="27">
        <v>3100</v>
      </c>
      <c r="AE10" s="27">
        <v>800</v>
      </c>
      <c r="AF10" s="27">
        <v>1300</v>
      </c>
      <c r="AG10" s="27">
        <v>320</v>
      </c>
      <c r="AH10" s="27">
        <v>100</v>
      </c>
      <c r="AI10" s="27">
        <v>6500</v>
      </c>
      <c r="AJ10" s="27">
        <v>1500</v>
      </c>
      <c r="AK10" s="27">
        <v>4250</v>
      </c>
      <c r="AL10" s="27">
        <v>300</v>
      </c>
      <c r="AM10" s="27">
        <v>70</v>
      </c>
      <c r="AN10" s="27">
        <v>170</v>
      </c>
      <c r="AO10" s="27">
        <v>26</v>
      </c>
      <c r="AP10" s="27">
        <v>600</v>
      </c>
      <c r="AQ10" s="27">
        <v>400</v>
      </c>
      <c r="AR10" s="27">
        <v>2000</v>
      </c>
      <c r="AS10" s="27">
        <v>50</v>
      </c>
      <c r="AT10" s="27">
        <v>100</v>
      </c>
      <c r="AU10" s="27">
        <v>100</v>
      </c>
      <c r="AV10" s="27">
        <v>1500</v>
      </c>
      <c r="AW10" s="27">
        <v>400</v>
      </c>
      <c r="AX10" s="27">
        <v>1280</v>
      </c>
      <c r="AY10" s="27">
        <v>1000</v>
      </c>
      <c r="AZ10" s="27">
        <v>700</v>
      </c>
      <c r="BA10" s="27">
        <v>2000</v>
      </c>
      <c r="BB10" s="27">
        <v>2000</v>
      </c>
      <c r="BC10" s="27">
        <v>500</v>
      </c>
      <c r="BD10" s="27">
        <v>800</v>
      </c>
      <c r="BE10" s="27"/>
      <c r="BF10" s="27"/>
      <c r="BG10" s="27"/>
      <c r="BH10" s="27"/>
      <c r="BI10" s="27"/>
      <c r="BJ10" s="27"/>
      <c r="BK10" s="27"/>
      <c r="BL10" s="27"/>
      <c r="BM10" s="27"/>
      <c r="BN10" s="27"/>
      <c r="BO10" s="27"/>
      <c r="BP10" s="27"/>
      <c r="BQ10" s="27"/>
      <c r="BR10" s="27">
        <v>100</v>
      </c>
      <c r="BS10" s="27"/>
      <c r="BT10" s="27"/>
      <c r="BU10" s="27"/>
      <c r="BV10" s="27"/>
      <c r="BW10" s="27"/>
      <c r="BX10" s="27"/>
      <c r="BY10" s="27"/>
      <c r="BZ10" s="27"/>
      <c r="CA10" s="27"/>
      <c r="CB10" s="27"/>
      <c r="CC10" s="27"/>
      <c r="CD10" s="27"/>
      <c r="CE10" s="27"/>
      <c r="CF10" s="27"/>
      <c r="CG10" s="27"/>
      <c r="CH10" s="27">
        <v>1000</v>
      </c>
    </row>
    <row r="11" spans="1:86" ht="77.400000000000006" customHeight="1" x14ac:dyDescent="0.35">
      <c r="A11" s="25">
        <f>IF(N11="","",COUNTA($N$6:$N11))</f>
        <v>6</v>
      </c>
      <c r="B11" s="2" t="s">
        <v>29</v>
      </c>
      <c r="C11" s="25" t="s">
        <v>33</v>
      </c>
      <c r="D11" s="25" t="s">
        <v>153</v>
      </c>
      <c r="E11" s="48" t="s">
        <v>163</v>
      </c>
      <c r="F11" s="22" t="s">
        <v>30</v>
      </c>
      <c r="G11" s="23" t="s">
        <v>31</v>
      </c>
      <c r="H11" s="24" t="s">
        <v>32</v>
      </c>
      <c r="I11" s="25" t="s">
        <v>15</v>
      </c>
      <c r="J11" s="25" t="s">
        <v>16</v>
      </c>
      <c r="K11" s="25" t="s">
        <v>17</v>
      </c>
      <c r="L11" s="25" t="s">
        <v>18</v>
      </c>
      <c r="M11" s="25" t="s">
        <v>19</v>
      </c>
      <c r="N11" s="26">
        <v>1575000</v>
      </c>
      <c r="O11" s="27">
        <v>596</v>
      </c>
      <c r="P11" s="27">
        <f t="shared" si="0"/>
        <v>938700000</v>
      </c>
      <c r="Q11" s="3" t="s">
        <v>55</v>
      </c>
      <c r="R11" s="3" t="s">
        <v>159</v>
      </c>
      <c r="S11" s="27">
        <v>250000</v>
      </c>
      <c r="T11" s="27"/>
      <c r="U11" s="27">
        <v>25000</v>
      </c>
      <c r="V11" s="27">
        <v>120000</v>
      </c>
      <c r="W11" s="27">
        <v>20000</v>
      </c>
      <c r="X11" s="27"/>
      <c r="Y11" s="27"/>
      <c r="Z11" s="27"/>
      <c r="AA11" s="27"/>
      <c r="AB11" s="27"/>
      <c r="AC11" s="27">
        <v>50000</v>
      </c>
      <c r="AD11" s="27">
        <v>120000</v>
      </c>
      <c r="AE11" s="27">
        <v>150000</v>
      </c>
      <c r="AF11" s="27">
        <v>20000</v>
      </c>
      <c r="AG11" s="27">
        <v>15000</v>
      </c>
      <c r="AH11" s="27"/>
      <c r="AI11" s="27">
        <v>80000</v>
      </c>
      <c r="AJ11" s="27"/>
      <c r="AK11" s="27">
        <v>104000</v>
      </c>
      <c r="AL11" s="27">
        <v>75000</v>
      </c>
      <c r="AM11" s="27">
        <v>50000</v>
      </c>
      <c r="AN11" s="27"/>
      <c r="AO11" s="27">
        <v>13000</v>
      </c>
      <c r="AP11" s="27">
        <v>30000</v>
      </c>
      <c r="AQ11" s="27"/>
      <c r="AR11" s="27"/>
      <c r="AS11" s="27">
        <v>55000</v>
      </c>
      <c r="AT11" s="27">
        <v>30000</v>
      </c>
      <c r="AU11" s="27"/>
      <c r="AV11" s="27"/>
      <c r="AW11" s="27">
        <v>50000</v>
      </c>
      <c r="AX11" s="27">
        <v>16000</v>
      </c>
      <c r="AY11" s="27">
        <v>30000</v>
      </c>
      <c r="AZ11" s="27">
        <v>50000</v>
      </c>
      <c r="BA11" s="27">
        <v>20000</v>
      </c>
      <c r="BB11" s="27"/>
      <c r="BC11" s="27">
        <v>110000</v>
      </c>
      <c r="BD11" s="27">
        <v>50000</v>
      </c>
      <c r="BE11" s="27"/>
      <c r="BF11" s="27">
        <v>9000</v>
      </c>
      <c r="BG11" s="27">
        <v>24000</v>
      </c>
      <c r="BH11" s="27">
        <v>500</v>
      </c>
      <c r="BI11" s="27"/>
      <c r="BJ11" s="27">
        <v>5000</v>
      </c>
      <c r="BK11" s="27">
        <v>500</v>
      </c>
      <c r="BL11" s="27"/>
      <c r="BM11" s="27"/>
      <c r="BN11" s="27"/>
      <c r="BO11" s="27"/>
      <c r="BP11" s="27"/>
      <c r="BQ11" s="27"/>
      <c r="BR11" s="27">
        <v>2000</v>
      </c>
      <c r="BS11" s="27"/>
      <c r="BT11" s="27"/>
      <c r="BU11" s="27"/>
      <c r="BV11" s="27"/>
      <c r="BW11" s="27"/>
      <c r="BX11" s="27"/>
      <c r="BY11" s="27">
        <v>500</v>
      </c>
      <c r="BZ11" s="27"/>
      <c r="CA11" s="27"/>
      <c r="CB11" s="27"/>
      <c r="CC11" s="27"/>
      <c r="CD11" s="27"/>
      <c r="CE11" s="27"/>
      <c r="CF11" s="27"/>
      <c r="CG11" s="27"/>
      <c r="CH11" s="27">
        <v>500</v>
      </c>
    </row>
    <row r="12" spans="1:86" ht="89.4" customHeight="1" x14ac:dyDescent="0.35">
      <c r="A12" s="25">
        <f>IF(N12="","",COUNTA($N$6:$N12))</f>
        <v>7</v>
      </c>
      <c r="B12" s="2" t="s">
        <v>34</v>
      </c>
      <c r="C12" s="25" t="s">
        <v>33</v>
      </c>
      <c r="D12" s="25" t="s">
        <v>153</v>
      </c>
      <c r="E12" s="48" t="s">
        <v>163</v>
      </c>
      <c r="F12" s="22" t="s">
        <v>30</v>
      </c>
      <c r="G12" s="23" t="s">
        <v>31</v>
      </c>
      <c r="H12" s="24" t="s">
        <v>35</v>
      </c>
      <c r="I12" s="25" t="s">
        <v>15</v>
      </c>
      <c r="J12" s="25" t="s">
        <v>16</v>
      </c>
      <c r="K12" s="25" t="s">
        <v>17</v>
      </c>
      <c r="L12" s="25" t="s">
        <v>18</v>
      </c>
      <c r="M12" s="25" t="s">
        <v>19</v>
      </c>
      <c r="N12" s="26">
        <v>1677900</v>
      </c>
      <c r="O12" s="27">
        <v>596</v>
      </c>
      <c r="P12" s="27">
        <f t="shared" si="0"/>
        <v>1000028400</v>
      </c>
      <c r="Q12" s="3" t="s">
        <v>55</v>
      </c>
      <c r="R12" s="3" t="s">
        <v>159</v>
      </c>
      <c r="S12" s="27">
        <v>30000</v>
      </c>
      <c r="T12" s="27">
        <v>30000</v>
      </c>
      <c r="U12" s="27">
        <v>40000</v>
      </c>
      <c r="V12" s="27"/>
      <c r="W12" s="27"/>
      <c r="X12" s="27">
        <v>10000</v>
      </c>
      <c r="Y12" s="27"/>
      <c r="Z12" s="27"/>
      <c r="AA12" s="27"/>
      <c r="AB12" s="27">
        <v>100000</v>
      </c>
      <c r="AC12" s="27">
        <v>50000</v>
      </c>
      <c r="AD12" s="27">
        <v>120000</v>
      </c>
      <c r="AE12" s="27"/>
      <c r="AF12" s="27">
        <v>20000</v>
      </c>
      <c r="AG12" s="27">
        <v>50000</v>
      </c>
      <c r="AH12" s="27"/>
      <c r="AI12" s="27"/>
      <c r="AJ12" s="27">
        <v>200000</v>
      </c>
      <c r="AK12" s="27">
        <v>195000</v>
      </c>
      <c r="AL12" s="27"/>
      <c r="AM12" s="27"/>
      <c r="AN12" s="27">
        <v>27100</v>
      </c>
      <c r="AO12" s="27">
        <v>39000</v>
      </c>
      <c r="AP12" s="27">
        <v>80000</v>
      </c>
      <c r="AQ12" s="27"/>
      <c r="AR12" s="27">
        <v>80000</v>
      </c>
      <c r="AS12" s="27"/>
      <c r="AT12" s="27"/>
      <c r="AU12" s="27">
        <v>80000</v>
      </c>
      <c r="AV12" s="27">
        <v>200000</v>
      </c>
      <c r="AW12" s="27"/>
      <c r="AX12" s="27">
        <v>16000</v>
      </c>
      <c r="AY12" s="27">
        <v>120000</v>
      </c>
      <c r="AZ12" s="27"/>
      <c r="BA12" s="27">
        <v>30000</v>
      </c>
      <c r="BB12" s="27"/>
      <c r="BC12" s="27">
        <v>20000</v>
      </c>
      <c r="BD12" s="27">
        <v>100000</v>
      </c>
      <c r="BE12" s="27"/>
      <c r="BF12" s="27"/>
      <c r="BG12" s="27"/>
      <c r="BH12" s="27"/>
      <c r="BI12" s="27"/>
      <c r="BJ12" s="27"/>
      <c r="BK12" s="27">
        <v>300</v>
      </c>
      <c r="BL12" s="27"/>
      <c r="BM12" s="27"/>
      <c r="BN12" s="27"/>
      <c r="BO12" s="27"/>
      <c r="BP12" s="27"/>
      <c r="BQ12" s="27"/>
      <c r="BR12" s="27"/>
      <c r="BS12" s="27"/>
      <c r="BT12" s="27"/>
      <c r="BU12" s="27">
        <v>40000</v>
      </c>
      <c r="BV12" s="27"/>
      <c r="BW12" s="27"/>
      <c r="BX12" s="27"/>
      <c r="BY12" s="27"/>
      <c r="BZ12" s="27"/>
      <c r="CA12" s="27"/>
      <c r="CB12" s="27"/>
      <c r="CC12" s="27"/>
      <c r="CD12" s="27"/>
      <c r="CE12" s="27"/>
      <c r="CF12" s="27"/>
      <c r="CG12" s="27"/>
      <c r="CH12" s="27">
        <v>500</v>
      </c>
    </row>
    <row r="13" spans="1:86" ht="76.2" customHeight="1" x14ac:dyDescent="0.35">
      <c r="A13" s="25">
        <f>IF(N13="","",COUNTA($N$6:$N13))</f>
        <v>8</v>
      </c>
      <c r="B13" s="2" t="s">
        <v>36</v>
      </c>
      <c r="C13" s="25" t="s">
        <v>33</v>
      </c>
      <c r="D13" s="25" t="s">
        <v>154</v>
      </c>
      <c r="E13" s="48" t="s">
        <v>164</v>
      </c>
      <c r="F13" s="22" t="s">
        <v>37</v>
      </c>
      <c r="G13" s="23" t="s">
        <v>23</v>
      </c>
      <c r="H13" s="24" t="s">
        <v>38</v>
      </c>
      <c r="I13" s="25" t="s">
        <v>15</v>
      </c>
      <c r="J13" s="25" t="s">
        <v>16</v>
      </c>
      <c r="K13" s="25" t="s">
        <v>17</v>
      </c>
      <c r="L13" s="25" t="s">
        <v>18</v>
      </c>
      <c r="M13" s="25" t="s">
        <v>19</v>
      </c>
      <c r="N13" s="26">
        <v>990699</v>
      </c>
      <c r="O13" s="27">
        <v>823</v>
      </c>
      <c r="P13" s="27">
        <f t="shared" si="0"/>
        <v>815345277</v>
      </c>
      <c r="Q13" s="3" t="s">
        <v>55</v>
      </c>
      <c r="R13" s="3" t="s">
        <v>159</v>
      </c>
      <c r="S13" s="27">
        <v>300000</v>
      </c>
      <c r="T13" s="27"/>
      <c r="U13" s="27">
        <v>5000</v>
      </c>
      <c r="V13" s="27"/>
      <c r="W13" s="27"/>
      <c r="X13" s="27">
        <v>1000</v>
      </c>
      <c r="Y13" s="27">
        <v>108999</v>
      </c>
      <c r="Z13" s="27"/>
      <c r="AA13" s="27"/>
      <c r="AB13" s="27">
        <v>500</v>
      </c>
      <c r="AC13" s="27"/>
      <c r="AD13" s="27">
        <v>120000</v>
      </c>
      <c r="AE13" s="27"/>
      <c r="AF13" s="27">
        <v>20000</v>
      </c>
      <c r="AG13" s="27">
        <v>10000</v>
      </c>
      <c r="AH13" s="27"/>
      <c r="AI13" s="27"/>
      <c r="AJ13" s="27"/>
      <c r="AK13" s="27">
        <v>140500</v>
      </c>
      <c r="AL13" s="27">
        <v>54000</v>
      </c>
      <c r="AM13" s="27"/>
      <c r="AN13" s="27">
        <v>50000</v>
      </c>
      <c r="AO13" s="27"/>
      <c r="AP13" s="27">
        <v>28000</v>
      </c>
      <c r="AQ13" s="27"/>
      <c r="AR13" s="27"/>
      <c r="AS13" s="27"/>
      <c r="AT13" s="27">
        <v>30000</v>
      </c>
      <c r="AU13" s="27">
        <v>7000</v>
      </c>
      <c r="AV13" s="27"/>
      <c r="AW13" s="27"/>
      <c r="AX13" s="27">
        <v>24000</v>
      </c>
      <c r="AY13" s="27">
        <v>35000</v>
      </c>
      <c r="AZ13" s="27"/>
      <c r="BA13" s="27">
        <v>10000</v>
      </c>
      <c r="BB13" s="27"/>
      <c r="BC13" s="27">
        <v>25000</v>
      </c>
      <c r="BD13" s="27">
        <v>20000</v>
      </c>
      <c r="BE13" s="27"/>
      <c r="BF13" s="27"/>
      <c r="BG13" s="27">
        <v>100</v>
      </c>
      <c r="BH13" s="27"/>
      <c r="BI13" s="27">
        <v>100</v>
      </c>
      <c r="BJ13" s="27"/>
      <c r="BK13" s="27"/>
      <c r="BL13" s="27"/>
      <c r="BM13" s="27"/>
      <c r="BN13" s="27"/>
      <c r="BO13" s="27"/>
      <c r="BP13" s="27"/>
      <c r="BQ13" s="27"/>
      <c r="BR13" s="27">
        <v>1000</v>
      </c>
      <c r="BS13" s="27"/>
      <c r="BT13" s="27"/>
      <c r="BU13" s="27"/>
      <c r="BV13" s="27"/>
      <c r="BW13" s="27"/>
      <c r="BX13" s="27"/>
      <c r="BY13" s="27"/>
      <c r="BZ13" s="27"/>
      <c r="CA13" s="27"/>
      <c r="CB13" s="27"/>
      <c r="CC13" s="27"/>
      <c r="CD13" s="27"/>
      <c r="CE13" s="27"/>
      <c r="CF13" s="27"/>
      <c r="CG13" s="27"/>
      <c r="CH13" s="27">
        <v>500</v>
      </c>
    </row>
    <row r="14" spans="1:86" ht="71.400000000000006" customHeight="1" x14ac:dyDescent="0.35">
      <c r="A14" s="25">
        <f>IF(N14="","",COUNTA($N$6:$N14))</f>
        <v>9</v>
      </c>
      <c r="B14" s="2" t="s">
        <v>39</v>
      </c>
      <c r="C14" s="25" t="s">
        <v>33</v>
      </c>
      <c r="D14" s="25" t="s">
        <v>155</v>
      </c>
      <c r="E14" s="48" t="s">
        <v>165</v>
      </c>
      <c r="F14" s="22" t="s">
        <v>40</v>
      </c>
      <c r="G14" s="23" t="s">
        <v>41</v>
      </c>
      <c r="H14" s="24" t="s">
        <v>42</v>
      </c>
      <c r="I14" s="25" t="s">
        <v>15</v>
      </c>
      <c r="J14" s="25" t="s">
        <v>16</v>
      </c>
      <c r="K14" s="25" t="s">
        <v>17</v>
      </c>
      <c r="L14" s="25" t="s">
        <v>18</v>
      </c>
      <c r="M14" s="25" t="s">
        <v>19</v>
      </c>
      <c r="N14" s="26">
        <v>192830</v>
      </c>
      <c r="O14" s="27">
        <v>1590</v>
      </c>
      <c r="P14" s="27">
        <f t="shared" si="0"/>
        <v>306599700</v>
      </c>
      <c r="Q14" s="3" t="s">
        <v>55</v>
      </c>
      <c r="R14" s="3" t="s">
        <v>159</v>
      </c>
      <c r="S14" s="27">
        <v>10000</v>
      </c>
      <c r="T14" s="27"/>
      <c r="U14" s="27"/>
      <c r="V14" s="27">
        <v>30000</v>
      </c>
      <c r="W14" s="27">
        <v>20000</v>
      </c>
      <c r="X14" s="27">
        <v>1000</v>
      </c>
      <c r="Y14" s="27"/>
      <c r="Z14" s="27"/>
      <c r="AA14" s="27"/>
      <c r="AB14" s="27"/>
      <c r="AC14" s="27">
        <v>30000</v>
      </c>
      <c r="AD14" s="27">
        <v>13000</v>
      </c>
      <c r="AE14" s="27">
        <v>700</v>
      </c>
      <c r="AF14" s="27">
        <v>5000</v>
      </c>
      <c r="AG14" s="27">
        <v>1200</v>
      </c>
      <c r="AH14" s="27">
        <v>15000</v>
      </c>
      <c r="AI14" s="27">
        <v>2500</v>
      </c>
      <c r="AJ14" s="27">
        <v>10000</v>
      </c>
      <c r="AK14" s="27">
        <v>3000</v>
      </c>
      <c r="AL14" s="27">
        <v>1000</v>
      </c>
      <c r="AM14" s="27">
        <v>120</v>
      </c>
      <c r="AN14" s="27">
        <v>6000</v>
      </c>
      <c r="AO14" s="27">
        <v>6500</v>
      </c>
      <c r="AP14" s="27">
        <v>2400</v>
      </c>
      <c r="AQ14" s="27"/>
      <c r="AR14" s="27">
        <v>20000</v>
      </c>
      <c r="AS14" s="27">
        <v>500</v>
      </c>
      <c r="AT14" s="27">
        <v>500</v>
      </c>
      <c r="AU14" s="27">
        <v>5000</v>
      </c>
      <c r="AV14" s="27"/>
      <c r="AW14" s="27"/>
      <c r="AX14" s="27">
        <v>2400</v>
      </c>
      <c r="AY14" s="27">
        <v>1000</v>
      </c>
      <c r="AZ14" s="27">
        <v>2400</v>
      </c>
      <c r="BA14" s="27">
        <v>2000</v>
      </c>
      <c r="BB14" s="27"/>
      <c r="BC14" s="27">
        <v>1000</v>
      </c>
      <c r="BD14" s="27"/>
      <c r="BE14" s="27"/>
      <c r="BF14" s="27"/>
      <c r="BG14" s="27"/>
      <c r="BH14" s="27"/>
      <c r="BI14" s="27"/>
      <c r="BJ14" s="27">
        <v>100</v>
      </c>
      <c r="BK14" s="27">
        <v>10</v>
      </c>
      <c r="BL14" s="27"/>
      <c r="BM14" s="27"/>
      <c r="BN14" s="27"/>
      <c r="BO14" s="27"/>
      <c r="BP14" s="27"/>
      <c r="BQ14" s="27"/>
      <c r="BR14" s="27"/>
      <c r="BS14" s="27"/>
      <c r="BT14" s="27"/>
      <c r="BU14" s="27"/>
      <c r="BV14" s="27"/>
      <c r="BW14" s="27"/>
      <c r="BX14" s="27"/>
      <c r="BY14" s="27"/>
      <c r="BZ14" s="27"/>
      <c r="CA14" s="27"/>
      <c r="CB14" s="27"/>
      <c r="CC14" s="27"/>
      <c r="CD14" s="27"/>
      <c r="CE14" s="27"/>
      <c r="CF14" s="27"/>
      <c r="CG14" s="27"/>
      <c r="CH14" s="27">
        <v>500</v>
      </c>
    </row>
    <row r="15" spans="1:86" ht="156.6" customHeight="1" x14ac:dyDescent="0.35">
      <c r="A15" s="25">
        <f>IF(N15="","",COUNTA($N$6:$N15))</f>
        <v>10</v>
      </c>
      <c r="B15" s="2" t="s">
        <v>43</v>
      </c>
      <c r="C15" s="25" t="s">
        <v>33</v>
      </c>
      <c r="D15" s="25" t="s">
        <v>156</v>
      </c>
      <c r="E15" s="25" t="s">
        <v>157</v>
      </c>
      <c r="F15" s="22" t="s">
        <v>44</v>
      </c>
      <c r="G15" s="23" t="s">
        <v>45</v>
      </c>
      <c r="H15" s="24" t="s">
        <v>46</v>
      </c>
      <c r="I15" s="25" t="s">
        <v>47</v>
      </c>
      <c r="J15" s="25" t="s">
        <v>48</v>
      </c>
      <c r="K15" s="25" t="s">
        <v>49</v>
      </c>
      <c r="L15" s="25" t="s">
        <v>50</v>
      </c>
      <c r="M15" s="25" t="s">
        <v>51</v>
      </c>
      <c r="N15" s="26">
        <v>1196110</v>
      </c>
      <c r="O15" s="27">
        <v>4294</v>
      </c>
      <c r="P15" s="27">
        <f t="shared" si="0"/>
        <v>5136096340</v>
      </c>
      <c r="Q15" s="3" t="s">
        <v>55</v>
      </c>
      <c r="R15" s="3" t="s">
        <v>159</v>
      </c>
      <c r="S15" s="28">
        <v>200000</v>
      </c>
      <c r="T15" s="28">
        <v>5000</v>
      </c>
      <c r="U15" s="28">
        <v>50000</v>
      </c>
      <c r="V15" s="28">
        <v>20000</v>
      </c>
      <c r="W15" s="28">
        <v>65000</v>
      </c>
      <c r="X15" s="28">
        <v>5000</v>
      </c>
      <c r="Y15" s="28"/>
      <c r="Z15" s="28">
        <v>200000</v>
      </c>
      <c r="AA15" s="28">
        <v>100</v>
      </c>
      <c r="AB15" s="28">
        <v>5000</v>
      </c>
      <c r="AC15" s="28">
        <v>21000</v>
      </c>
      <c r="AD15" s="28">
        <v>30000</v>
      </c>
      <c r="AE15" s="28">
        <v>20000</v>
      </c>
      <c r="AF15" s="28">
        <v>90000</v>
      </c>
      <c r="AG15" s="28">
        <v>21500</v>
      </c>
      <c r="AH15" s="28">
        <v>2500</v>
      </c>
      <c r="AI15" s="28">
        <v>40000</v>
      </c>
      <c r="AJ15" s="28">
        <v>15000</v>
      </c>
      <c r="AK15" s="28">
        <v>15000</v>
      </c>
      <c r="AL15" s="28">
        <v>10000</v>
      </c>
      <c r="AM15" s="28">
        <v>700</v>
      </c>
      <c r="AN15" s="28">
        <v>19500</v>
      </c>
      <c r="AO15" s="28">
        <v>10400</v>
      </c>
      <c r="AP15" s="28">
        <v>10000</v>
      </c>
      <c r="AQ15" s="28">
        <v>15000</v>
      </c>
      <c r="AR15" s="28">
        <v>20000</v>
      </c>
      <c r="AS15" s="28">
        <v>5000</v>
      </c>
      <c r="AT15" s="28">
        <v>900</v>
      </c>
      <c r="AU15" s="28">
        <v>5000</v>
      </c>
      <c r="AV15" s="28">
        <v>14000</v>
      </c>
      <c r="AW15" s="28">
        <v>40000</v>
      </c>
      <c r="AX15" s="28">
        <v>45000</v>
      </c>
      <c r="AY15" s="28">
        <v>50000</v>
      </c>
      <c r="AZ15" s="28">
        <v>6000</v>
      </c>
      <c r="BA15" s="28">
        <v>30000</v>
      </c>
      <c r="BB15" s="28">
        <v>30000</v>
      </c>
      <c r="BC15" s="28">
        <v>1200</v>
      </c>
      <c r="BD15" s="28">
        <v>40000</v>
      </c>
      <c r="BE15" s="28"/>
      <c r="BF15" s="28"/>
      <c r="BG15" s="28">
        <v>36000</v>
      </c>
      <c r="BH15" s="28"/>
      <c r="BI15" s="28">
        <v>150</v>
      </c>
      <c r="BJ15" s="28">
        <v>600</v>
      </c>
      <c r="BK15" s="28"/>
      <c r="BL15" s="28"/>
      <c r="BM15" s="28"/>
      <c r="BN15" s="28"/>
      <c r="BO15" s="28"/>
      <c r="BP15" s="28"/>
      <c r="BQ15" s="28"/>
      <c r="BR15" s="28"/>
      <c r="BS15" s="28"/>
      <c r="BT15" s="28"/>
      <c r="BU15" s="28">
        <v>1560</v>
      </c>
      <c r="BV15" s="28"/>
      <c r="BW15" s="28"/>
      <c r="BX15" s="28"/>
      <c r="BY15" s="28"/>
      <c r="BZ15" s="28"/>
      <c r="CA15" s="28"/>
      <c r="CB15" s="28"/>
      <c r="CC15" s="28"/>
      <c r="CD15" s="28"/>
      <c r="CE15" s="28"/>
      <c r="CF15" s="28"/>
      <c r="CG15" s="28"/>
      <c r="CH15" s="28"/>
    </row>
    <row r="16" spans="1:86" ht="169.8" customHeight="1" x14ac:dyDescent="0.35">
      <c r="A16" s="20">
        <f>IF(N16="","",COUNTA($N$6:$N16))</f>
        <v>11</v>
      </c>
      <c r="B16" s="21" t="s">
        <v>52</v>
      </c>
      <c r="C16" s="20" t="s">
        <v>54</v>
      </c>
      <c r="D16" s="25" t="s">
        <v>156</v>
      </c>
      <c r="E16" s="25" t="s">
        <v>157</v>
      </c>
      <c r="F16" s="22" t="s">
        <v>44</v>
      </c>
      <c r="G16" s="23" t="s">
        <v>45</v>
      </c>
      <c r="H16" s="24" t="s">
        <v>53</v>
      </c>
      <c r="I16" s="25" t="s">
        <v>47</v>
      </c>
      <c r="J16" s="25" t="s">
        <v>48</v>
      </c>
      <c r="K16" s="25" t="s">
        <v>49</v>
      </c>
      <c r="L16" s="25" t="s">
        <v>50</v>
      </c>
      <c r="M16" s="25" t="s">
        <v>51</v>
      </c>
      <c r="N16" s="26">
        <v>426346</v>
      </c>
      <c r="O16" s="27">
        <v>4294</v>
      </c>
      <c r="P16" s="27">
        <f t="shared" si="0"/>
        <v>1830729724</v>
      </c>
      <c r="Q16" s="3" t="s">
        <v>55</v>
      </c>
      <c r="R16" s="3" t="s">
        <v>159</v>
      </c>
      <c r="S16" s="28">
        <v>4100</v>
      </c>
      <c r="T16" s="28"/>
      <c r="U16" s="28">
        <v>40000</v>
      </c>
      <c r="V16" s="28">
        <v>15000</v>
      </c>
      <c r="W16" s="28">
        <v>5000</v>
      </c>
      <c r="X16" s="28"/>
      <c r="Y16" s="28">
        <v>15846</v>
      </c>
      <c r="Z16" s="28"/>
      <c r="AA16" s="28"/>
      <c r="AB16" s="28"/>
      <c r="AC16" s="28">
        <v>2000</v>
      </c>
      <c r="AD16" s="28">
        <v>13000</v>
      </c>
      <c r="AE16" s="28">
        <v>20000</v>
      </c>
      <c r="AF16" s="28">
        <v>35000</v>
      </c>
      <c r="AG16" s="28">
        <v>9000</v>
      </c>
      <c r="AH16" s="28">
        <v>2500</v>
      </c>
      <c r="AI16" s="28">
        <v>20000</v>
      </c>
      <c r="AJ16" s="28">
        <v>15000</v>
      </c>
      <c r="AK16" s="28">
        <v>9000</v>
      </c>
      <c r="AL16" s="28">
        <v>6000</v>
      </c>
      <c r="AM16" s="28"/>
      <c r="AN16" s="28">
        <v>15000</v>
      </c>
      <c r="AO16" s="28"/>
      <c r="AP16" s="28">
        <v>4000</v>
      </c>
      <c r="AQ16" s="28"/>
      <c r="AR16" s="28">
        <v>10000</v>
      </c>
      <c r="AS16" s="28">
        <v>2000</v>
      </c>
      <c r="AT16" s="28">
        <v>600</v>
      </c>
      <c r="AU16" s="28">
        <v>6000</v>
      </c>
      <c r="AV16" s="28"/>
      <c r="AW16" s="28">
        <v>20000</v>
      </c>
      <c r="AX16" s="28">
        <v>24000</v>
      </c>
      <c r="AY16" s="28">
        <v>40000</v>
      </c>
      <c r="AZ16" s="28">
        <v>3000</v>
      </c>
      <c r="BA16" s="28">
        <v>20000</v>
      </c>
      <c r="BB16" s="28">
        <v>20000</v>
      </c>
      <c r="BC16" s="28">
        <v>3000</v>
      </c>
      <c r="BD16" s="28">
        <v>10000</v>
      </c>
      <c r="BE16" s="28"/>
      <c r="BF16" s="28"/>
      <c r="BG16" s="28">
        <v>35000</v>
      </c>
      <c r="BH16" s="28"/>
      <c r="BI16" s="28"/>
      <c r="BJ16" s="28">
        <v>100</v>
      </c>
      <c r="BK16" s="28">
        <v>200</v>
      </c>
      <c r="BL16" s="28"/>
      <c r="BM16" s="28"/>
      <c r="BN16" s="28"/>
      <c r="BO16" s="28"/>
      <c r="BP16" s="28"/>
      <c r="BQ16" s="28"/>
      <c r="BR16" s="28"/>
      <c r="BS16" s="28"/>
      <c r="BT16" s="28"/>
      <c r="BU16" s="28"/>
      <c r="BV16" s="28"/>
      <c r="BW16" s="28"/>
      <c r="BX16" s="28"/>
      <c r="BY16" s="28"/>
      <c r="BZ16" s="28"/>
      <c r="CA16" s="28"/>
      <c r="CB16" s="28">
        <v>1000</v>
      </c>
      <c r="CC16" s="28"/>
      <c r="CD16" s="28"/>
      <c r="CE16" s="28"/>
      <c r="CF16" s="28">
        <v>1000</v>
      </c>
      <c r="CG16" s="28"/>
      <c r="CH16" s="28"/>
    </row>
    <row r="17" spans="1:86" s="34" customFormat="1" ht="24.6" customHeight="1" x14ac:dyDescent="0.35">
      <c r="A17" s="30"/>
      <c r="B17" s="30"/>
      <c r="C17" s="30"/>
      <c r="D17" s="30"/>
      <c r="E17" s="30"/>
      <c r="F17" s="31"/>
      <c r="G17" s="30"/>
      <c r="H17" s="31"/>
      <c r="I17" s="32"/>
      <c r="J17" s="32"/>
      <c r="K17" s="32"/>
      <c r="L17" s="32"/>
      <c r="M17" s="32"/>
      <c r="N17" s="33"/>
      <c r="O17" s="50"/>
      <c r="P17" s="50">
        <f>SUM(P6:P16)</f>
        <v>17256648198</v>
      </c>
      <c r="Q17" s="30"/>
      <c r="R17" s="32"/>
      <c r="S17" s="33">
        <f>SUMPRODUCT(S6:S16,$O$6:$O$16)</f>
        <v>1874145400</v>
      </c>
      <c r="T17" s="33">
        <f t="shared" ref="T17:CE17" si="1">SUMPRODUCT(T6:T16,$O$6:$O$16)</f>
        <v>44825000</v>
      </c>
      <c r="U17" s="33">
        <f t="shared" si="1"/>
        <v>446310000</v>
      </c>
      <c r="V17" s="33">
        <f t="shared" si="1"/>
        <v>787616000</v>
      </c>
      <c r="W17" s="33">
        <f t="shared" si="1"/>
        <v>1322490000</v>
      </c>
      <c r="X17" s="33">
        <f t="shared" si="1"/>
        <v>47275000</v>
      </c>
      <c r="Y17" s="33">
        <f t="shared" si="1"/>
        <v>327708398</v>
      </c>
      <c r="Z17" s="33">
        <f t="shared" si="1"/>
        <v>1162810000</v>
      </c>
      <c r="AA17" s="33">
        <f t="shared" si="1"/>
        <v>26064400</v>
      </c>
      <c r="AB17" s="33">
        <f t="shared" si="1"/>
        <v>177713500</v>
      </c>
      <c r="AC17" s="33">
        <f t="shared" si="1"/>
        <v>417622000</v>
      </c>
      <c r="AD17" s="33">
        <f t="shared" si="1"/>
        <v>742688000</v>
      </c>
      <c r="AE17" s="33">
        <f t="shared" si="1"/>
        <v>503378000</v>
      </c>
      <c r="AF17" s="33">
        <f t="shared" si="1"/>
        <v>726008000</v>
      </c>
      <c r="AG17" s="33">
        <f t="shared" si="1"/>
        <v>383836000</v>
      </c>
      <c r="AH17" s="33">
        <f t="shared" si="1"/>
        <v>125920000</v>
      </c>
      <c r="AI17" s="33">
        <f t="shared" si="1"/>
        <v>607010000</v>
      </c>
      <c r="AJ17" s="33">
        <f t="shared" si="1"/>
        <v>355000000</v>
      </c>
      <c r="AK17" s="33">
        <f t="shared" si="1"/>
        <v>763419000</v>
      </c>
      <c r="AL17" s="33">
        <f t="shared" si="1"/>
        <v>245606500</v>
      </c>
      <c r="AM17" s="33">
        <f t="shared" si="1"/>
        <v>62203600</v>
      </c>
      <c r="AN17" s="33">
        <f t="shared" si="1"/>
        <v>388910600</v>
      </c>
      <c r="AO17" s="33">
        <f t="shared" si="1"/>
        <v>148846100</v>
      </c>
      <c r="AP17" s="33">
        <f t="shared" si="1"/>
        <v>223667500</v>
      </c>
      <c r="AQ17" s="33">
        <f t="shared" si="1"/>
        <v>184520000</v>
      </c>
      <c r="AR17" s="33">
        <f t="shared" si="1"/>
        <v>437600000</v>
      </c>
      <c r="AS17" s="33">
        <f t="shared" si="1"/>
        <v>103634000</v>
      </c>
      <c r="AT17" s="33">
        <f t="shared" si="1"/>
        <v>82286000</v>
      </c>
      <c r="AU17" s="33">
        <f t="shared" si="1"/>
        <v>152175000</v>
      </c>
      <c r="AV17" s="33">
        <f t="shared" si="1"/>
        <v>421725000</v>
      </c>
      <c r="AW17" s="33">
        <f t="shared" si="1"/>
        <v>645135000</v>
      </c>
      <c r="AX17" s="33">
        <f t="shared" si="1"/>
        <v>431138000</v>
      </c>
      <c r="AY17" s="33">
        <f t="shared" si="1"/>
        <v>597334000</v>
      </c>
      <c r="AZ17" s="33">
        <f t="shared" si="1"/>
        <v>217368000</v>
      </c>
      <c r="BA17" s="33">
        <f t="shared" si="1"/>
        <v>417320000</v>
      </c>
      <c r="BB17" s="33">
        <f t="shared" si="1"/>
        <v>478950000</v>
      </c>
      <c r="BC17" s="33">
        <f t="shared" si="1"/>
        <v>248099800</v>
      </c>
      <c r="BD17" s="33">
        <f t="shared" si="1"/>
        <v>496820000</v>
      </c>
      <c r="BE17" s="33">
        <f t="shared" si="1"/>
        <v>7668000</v>
      </c>
      <c r="BF17" s="33">
        <f t="shared" si="1"/>
        <v>33412640</v>
      </c>
      <c r="BG17" s="33">
        <f t="shared" si="1"/>
        <v>319324800</v>
      </c>
      <c r="BH17" s="33">
        <f t="shared" si="1"/>
        <v>298000</v>
      </c>
      <c r="BI17" s="33">
        <f t="shared" si="1"/>
        <v>790300</v>
      </c>
      <c r="BJ17" s="33">
        <f t="shared" si="1"/>
        <v>14476800</v>
      </c>
      <c r="BK17" s="33">
        <f t="shared" si="1"/>
        <v>2028940</v>
      </c>
      <c r="BL17" s="33">
        <f t="shared" si="1"/>
        <v>0</v>
      </c>
      <c r="BM17" s="33">
        <f t="shared" si="1"/>
        <v>0</v>
      </c>
      <c r="BN17" s="33">
        <f t="shared" si="1"/>
        <v>0</v>
      </c>
      <c r="BO17" s="33">
        <f t="shared" si="1"/>
        <v>0</v>
      </c>
      <c r="BP17" s="33">
        <f t="shared" si="1"/>
        <v>0</v>
      </c>
      <c r="BQ17" s="33">
        <f t="shared" si="1"/>
        <v>0</v>
      </c>
      <c r="BR17" s="33">
        <f t="shared" si="1"/>
        <v>3794000</v>
      </c>
      <c r="BS17" s="33">
        <f t="shared" si="1"/>
        <v>0</v>
      </c>
      <c r="BT17" s="33">
        <f t="shared" si="1"/>
        <v>0</v>
      </c>
      <c r="BU17" s="33">
        <f t="shared" si="1"/>
        <v>30856140</v>
      </c>
      <c r="BV17" s="33">
        <f t="shared" si="1"/>
        <v>0</v>
      </c>
      <c r="BW17" s="33">
        <f t="shared" si="1"/>
        <v>0</v>
      </c>
      <c r="BX17" s="33">
        <f t="shared" si="1"/>
        <v>0</v>
      </c>
      <c r="BY17" s="33">
        <f t="shared" si="1"/>
        <v>298000</v>
      </c>
      <c r="BZ17" s="33">
        <f t="shared" si="1"/>
        <v>0</v>
      </c>
      <c r="CA17" s="33">
        <f t="shared" si="1"/>
        <v>0</v>
      </c>
      <c r="CB17" s="33">
        <f t="shared" si="1"/>
        <v>5771200</v>
      </c>
      <c r="CC17" s="33">
        <f t="shared" si="1"/>
        <v>0</v>
      </c>
      <c r="CD17" s="33">
        <f t="shared" si="1"/>
        <v>0</v>
      </c>
      <c r="CE17" s="33">
        <f t="shared" si="1"/>
        <v>0</v>
      </c>
      <c r="CF17" s="33">
        <f t="shared" ref="CF17:CH17" si="2">SUMPRODUCT(CF6:CF16,$O$6:$O$16)</f>
        <v>6348580</v>
      </c>
      <c r="CG17" s="33">
        <f t="shared" si="2"/>
        <v>0</v>
      </c>
      <c r="CH17" s="33">
        <f t="shared" si="2"/>
        <v>6403000</v>
      </c>
    </row>
  </sheetData>
  <autoFilter ref="A5:CH5"/>
  <mergeCells count="23">
    <mergeCell ref="A1:P1"/>
    <mergeCell ref="B2:P2"/>
    <mergeCell ref="A3:P3"/>
    <mergeCell ref="A4:A5"/>
    <mergeCell ref="B4:B5"/>
    <mergeCell ref="F4:F5"/>
    <mergeCell ref="G4:G5"/>
    <mergeCell ref="H4:H5"/>
    <mergeCell ref="I4:I5"/>
    <mergeCell ref="J4:J5"/>
    <mergeCell ref="K4:K5"/>
    <mergeCell ref="L4:L5"/>
    <mergeCell ref="M4:M5"/>
    <mergeCell ref="N4:N5"/>
    <mergeCell ref="O4:O5"/>
    <mergeCell ref="P4:P5"/>
    <mergeCell ref="Q4:Q5"/>
    <mergeCell ref="S4:BD4"/>
    <mergeCell ref="BE4:CH4"/>
    <mergeCell ref="C4:C5"/>
    <mergeCell ref="D4:D5"/>
    <mergeCell ref="E4:E5"/>
    <mergeCell ref="R4:R5"/>
  </mergeCells>
  <pageMargins left="0.47244094488188981" right="0.27559055118110237" top="0.39370078740157483" bottom="0.39370078740157483" header="0.31496062992125984" footer="0"/>
  <pageSetup paperSize="9"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2022-03-07T08:42:02Z</cp:lastPrinted>
  <dcterms:created xsi:type="dcterms:W3CDTF">2022-03-07T08:29:30Z</dcterms:created>
  <dcterms:modified xsi:type="dcterms:W3CDTF">2022-03-11T07:35:35Z</dcterms:modified>
</cp:coreProperties>
</file>