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4240" windowHeight="11130" firstSheet="2" activeTab="2"/>
  </bookViews>
  <sheets>
    <sheet name="Sheet1" sheetId="1" state="hidden" r:id="rId1"/>
    <sheet name="Sheet2" sheetId="2" state="hidden" r:id="rId2"/>
    <sheet name="Sheet3" sheetId="3" r:id="rId3"/>
  </sheets>
  <definedNames>
    <definedName name="_xlnm.Print_Titles" localSheetId="2">Sheet3!$7:$7</definedName>
  </definedNames>
  <calcPr calcId="124519"/>
</workbook>
</file>

<file path=xl/calcChain.xml><?xml version="1.0" encoding="utf-8"?>
<calcChain xmlns="http://schemas.openxmlformats.org/spreadsheetml/2006/main">
  <c r="I14" i="2"/>
  <c r="F14"/>
  <c r="H12"/>
  <c r="E12" s="1"/>
  <c r="L11"/>
  <c r="N11" s="1"/>
  <c r="E11" s="1"/>
  <c r="N10"/>
  <c r="E10"/>
  <c r="N9"/>
  <c r="E9"/>
  <c r="H8"/>
  <c r="E8"/>
  <c r="H7"/>
  <c r="E7"/>
  <c r="N6"/>
  <c r="K6"/>
  <c r="K14" s="1"/>
  <c r="H6"/>
  <c r="H14" s="1"/>
  <c r="E6"/>
  <c r="N14" l="1"/>
  <c r="E14"/>
  <c r="L14"/>
  <c r="N11" i="1"/>
  <c r="E11" s="1"/>
  <c r="L11"/>
  <c r="N10"/>
  <c r="N9"/>
  <c r="N6"/>
  <c r="K6"/>
  <c r="H12"/>
  <c r="H8"/>
  <c r="H7"/>
  <c r="E7" s="1"/>
  <c r="H6"/>
  <c r="F14" l="1"/>
  <c r="I14"/>
  <c r="L14"/>
  <c r="E12"/>
  <c r="E8"/>
  <c r="K14"/>
  <c r="N14"/>
  <c r="E10"/>
  <c r="E9"/>
  <c r="E6" l="1"/>
  <c r="E14" s="1"/>
  <c r="H14"/>
</calcChain>
</file>

<file path=xl/sharedStrings.xml><?xml version="1.0" encoding="utf-8"?>
<sst xmlns="http://schemas.openxmlformats.org/spreadsheetml/2006/main" count="114" uniqueCount="53">
  <si>
    <t>BỘ Y TẾ</t>
  </si>
  <si>
    <t>NỘI DUNG</t>
  </si>
  <si>
    <t>Khẩu trang y tế: TCVN 8389-1:2010</t>
  </si>
  <si>
    <t xml:space="preserve">Khẩu trang N95 và tương đương, </t>
  </si>
  <si>
    <t>Bộ trang phục Tyvek dùng 01 lần hoặc tương đương</t>
  </si>
  <si>
    <t>Máy xét nghiệm nhanh (bao gồm cả máy tính)</t>
  </si>
  <si>
    <t>SL</t>
  </si>
  <si>
    <t>Đơn giá</t>
  </si>
  <si>
    <t xml:space="preserve">Thành tiền </t>
  </si>
  <si>
    <t>Ngân hàng TMCP Á Châu (ACB)</t>
  </si>
  <si>
    <t>Bộ trang phục phòng, chống dịch (7 món): Việt Nam sản xuất</t>
  </si>
  <si>
    <t>Ngân hàng TMCP Tiên Phong (TB Bank)</t>
  </si>
  <si>
    <t>Ngân hàng TMCP Quốc tế (VIB)</t>
  </si>
  <si>
    <t>5 tỷ</t>
  </si>
  <si>
    <t>Ngân hàng Sài Gòn Hà nội (SHB)</t>
  </si>
  <si>
    <t>10 tỷ</t>
  </si>
  <si>
    <t xml:space="preserve">Số tiền đã ký </t>
  </si>
  <si>
    <t>NGân hàng TMCP Sài Gòn thương tín Sacombank</t>
  </si>
  <si>
    <t>Cộng</t>
  </si>
  <si>
    <t>THEO DÕI TIẾN ĐỘ CỦA CÁC NGÂN HÀNG</t>
  </si>
  <si>
    <t>Thành tiền (1.000 đồng)</t>
  </si>
  <si>
    <t>Số tiền TT</t>
  </si>
  <si>
    <t>Cty ký HĐ</t>
  </si>
  <si>
    <t>Ngân hàng TMCP Việt Nam Thịnh Vượng  (VP Banks)</t>
  </si>
  <si>
    <t>10ty</t>
  </si>
  <si>
    <t>Cty Trung nguyên</t>
  </si>
  <si>
    <t>Cty NTI Vina</t>
  </si>
  <si>
    <t>Cty Nam Anh</t>
  </si>
  <si>
    <t>Cty LiWorldco</t>
  </si>
  <si>
    <t>Cty Thiên Ân</t>
  </si>
  <si>
    <t>Chỉ tiêu</t>
  </si>
  <si>
    <t>STT</t>
  </si>
  <si>
    <t>UBND TỈNH THANH HÓA</t>
  </si>
  <si>
    <t>SỞ Y TẾ</t>
  </si>
  <si>
    <t>Phụ lục</t>
  </si>
  <si>
    <t>(Kèm theo Công văn số:               /SYT-NVY ngày          tháng 6 năm 2020 của Sở Y tế)</t>
  </si>
  <si>
    <t>Ngày 15</t>
  </si>
  <si>
    <t>Ngày 25</t>
  </si>
  <si>
    <t>Ngày 5</t>
  </si>
  <si>
    <t>Tháng 5/2020</t>
  </si>
  <si>
    <t>Tháng 5/ 2019</t>
  </si>
  <si>
    <t>Tỷ lệ 10 bệnh/nhóm bệnh mắc cao nhất điều trị nội trú tại bệnh viện</t>
  </si>
  <si>
    <t>Ghi chú</t>
  </si>
  <si>
    <t xml:space="preserve">BÁO CÁO SỐ LIỆU KHÁM BỆNH, CHỮA BỆNH </t>
  </si>
  <si>
    <t>Số lượng bệnh nhân đang điều trị nội trú</t>
  </si>
  <si>
    <t>Thời điểm trong tháng 5/Năm 2019</t>
  </si>
  <si>
    <t>Từ ngày 01 đến 31 tháng 5</t>
  </si>
  <si>
    <t>Số lượng bệnh nhân hiện đang điều trị nội trú tại bệnh viện</t>
  </si>
  <si>
    <t>Tổng số bệnh nhân điều trị ngoại trú</t>
  </si>
  <si>
    <t>Từ 01/01/2020 đến 31/5/2020</t>
  </si>
  <si>
    <t>Từ 01/01/2019 đến 31/12/2019</t>
  </si>
  <si>
    <t>Lấy số liệu năm 2019 và 5 tháng năm 2020</t>
  </si>
  <si>
    <t>Thời điểm trong tháng 5/2020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</si>
</sst>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3" xfId="0" applyFont="1" applyBorder="1"/>
    <xf numFmtId="164" fontId="4" fillId="0" borderId="3" xfId="1" applyNumberFormat="1" applyFont="1" applyBorder="1"/>
    <xf numFmtId="164" fontId="4" fillId="0" borderId="4" xfId="1" applyNumberFormat="1" applyFont="1" applyBorder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6" xfId="0" applyFont="1" applyBorder="1"/>
    <xf numFmtId="0" fontId="3" fillId="0" borderId="1" xfId="0" applyFont="1" applyBorder="1"/>
    <xf numFmtId="0" fontId="6" fillId="0" borderId="1" xfId="2" applyFont="1" applyBorder="1" applyAlignment="1">
      <alignment horizontal="center" vertical="center" wrapText="1"/>
    </xf>
    <xf numFmtId="0" fontId="7" fillId="0" borderId="5" xfId="0" applyFont="1" applyBorder="1"/>
    <xf numFmtId="164" fontId="7" fillId="0" borderId="5" xfId="0" applyNumberFormat="1" applyFont="1" applyBorder="1"/>
    <xf numFmtId="164" fontId="7" fillId="0" borderId="3" xfId="1" applyNumberFormat="1" applyFont="1" applyBorder="1"/>
    <xf numFmtId="0" fontId="7" fillId="0" borderId="3" xfId="0" applyFont="1" applyBorder="1"/>
    <xf numFmtId="0" fontId="7" fillId="0" borderId="6" xfId="0" applyFont="1" applyBorder="1"/>
    <xf numFmtId="164" fontId="7" fillId="0" borderId="6" xfId="1" applyNumberFormat="1" applyFont="1" applyBorder="1"/>
    <xf numFmtId="0" fontId="8" fillId="0" borderId="1" xfId="0" applyFont="1" applyBorder="1"/>
    <xf numFmtId="164" fontId="8" fillId="0" borderId="1" xfId="0" applyNumberFormat="1" applyFont="1" applyBorder="1"/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0" fillId="0" borderId="0" xfId="0" applyFont="1"/>
    <xf numFmtId="0" fontId="9" fillId="0" borderId="3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4" fontId="9" fillId="0" borderId="11" xfId="1" applyNumberFormat="1" applyFont="1" applyBorder="1" applyAlignment="1">
      <alignment horizontal="center" vertical="center"/>
    </xf>
    <xf numFmtId="164" fontId="9" fillId="0" borderId="12" xfId="1" applyNumberFormat="1" applyFont="1" applyBorder="1" applyAlignment="1">
      <alignment horizontal="center" vertical="center"/>
    </xf>
    <xf numFmtId="164" fontId="9" fillId="0" borderId="13" xfId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164" fontId="9" fillId="0" borderId="14" xfId="1" applyNumberFormat="1" applyFont="1" applyBorder="1" applyAlignment="1">
      <alignment horizontal="center" vertical="center"/>
    </xf>
    <xf numFmtId="164" fontId="9" fillId="0" borderId="15" xfId="1" applyNumberFormat="1" applyFont="1" applyBorder="1" applyAlignment="1">
      <alignment horizontal="center" vertical="center"/>
    </xf>
    <xf numFmtId="164" fontId="9" fillId="0" borderId="16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2</xdr:row>
      <xdr:rowOff>38100</xdr:rowOff>
    </xdr:from>
    <xdr:to>
      <xdr:col>1</xdr:col>
      <xdr:colOff>1114425</xdr:colOff>
      <xdr:row>2</xdr:row>
      <xdr:rowOff>39688</xdr:rowOff>
    </xdr:to>
    <xdr:cxnSp macro="">
      <xdr:nvCxnSpPr>
        <xdr:cNvPr id="7" name="Straight Connector 6"/>
        <xdr:cNvCxnSpPr/>
      </xdr:nvCxnSpPr>
      <xdr:spPr>
        <a:xfrm>
          <a:off x="1104900" y="790575"/>
          <a:ext cx="5048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4"/>
  <sheetViews>
    <sheetView topLeftCell="B2" workbookViewId="0">
      <selection activeCell="I9" sqref="I9"/>
    </sheetView>
  </sheetViews>
  <sheetFormatPr defaultColWidth="9.140625" defaultRowHeight="15.75"/>
  <cols>
    <col min="1" max="1" width="3.28515625" style="2" hidden="1" customWidth="1"/>
    <col min="2" max="2" width="25.140625" style="2" customWidth="1"/>
    <col min="3" max="3" width="5.140625" style="2" customWidth="1"/>
    <col min="4" max="4" width="11.28515625" style="2" customWidth="1"/>
    <col min="5" max="5" width="10.28515625" style="2" customWidth="1"/>
    <col min="6" max="6" width="10.7109375" style="2" customWidth="1"/>
    <col min="7" max="7" width="6.7109375" style="2" customWidth="1"/>
    <col min="8" max="8" width="11" style="2" customWidth="1"/>
    <col min="9" max="9" width="7.85546875" style="2" customWidth="1"/>
    <col min="10" max="10" width="8.140625" style="2" customWidth="1"/>
    <col min="11" max="11" width="10.7109375" style="2" customWidth="1"/>
    <col min="12" max="12" width="8.5703125" style="2" customWidth="1"/>
    <col min="13" max="13" width="7.7109375" style="2" customWidth="1"/>
    <col min="14" max="14" width="10.85546875" style="2" customWidth="1"/>
    <col min="15" max="17" width="10.7109375" style="2" hidden="1" customWidth="1"/>
    <col min="18" max="18" width="12" style="2" hidden="1" customWidth="1"/>
    <col min="19" max="19" width="10.28515625" style="2" hidden="1" customWidth="1"/>
    <col min="20" max="20" width="12.140625" style="2" hidden="1" customWidth="1"/>
    <col min="21" max="21" width="11.7109375" style="2" customWidth="1"/>
    <col min="22" max="23" width="10.5703125" style="2" customWidth="1"/>
    <col min="24" max="24" width="11.7109375" style="2" customWidth="1"/>
    <col min="25" max="26" width="10.5703125" style="2" customWidth="1"/>
    <col min="27" max="27" width="11.7109375" style="2" customWidth="1"/>
    <col min="28" max="29" width="10.5703125" style="2" customWidth="1"/>
    <col min="30" max="30" width="11.7109375" style="2" customWidth="1"/>
    <col min="31" max="32" width="10.5703125" style="2" customWidth="1"/>
    <col min="33" max="33" width="11.140625" style="2" customWidth="1"/>
    <col min="34" max="34" width="10.42578125" style="2" customWidth="1"/>
    <col min="35" max="35" width="12.140625" style="2" customWidth="1"/>
    <col min="36" max="36" width="11.140625" style="2" customWidth="1"/>
    <col min="37" max="37" width="14.5703125" style="2" customWidth="1"/>
    <col min="38" max="38" width="13.7109375" style="2" customWidth="1"/>
    <col min="39" max="39" width="10.28515625" style="2" customWidth="1"/>
    <col min="40" max="40" width="14.28515625" style="2" customWidth="1"/>
    <col min="41" max="41" width="12.140625" style="2" customWidth="1"/>
    <col min="42" max="42" width="10.85546875" style="2" customWidth="1"/>
    <col min="43" max="43" width="11.42578125" style="2" customWidth="1"/>
    <col min="44" max="44" width="11.7109375" style="2" customWidth="1"/>
    <col min="45" max="45" width="10.140625" style="2" customWidth="1"/>
    <col min="46" max="46" width="10.5703125" style="2" customWidth="1"/>
    <col min="47" max="47" width="12.42578125" style="2" customWidth="1"/>
    <col min="48" max="48" width="9.140625" style="2" customWidth="1"/>
    <col min="49" max="16384" width="9.140625" style="2"/>
  </cols>
  <sheetData>
    <row r="1" spans="1:44">
      <c r="A1" s="1" t="s">
        <v>0</v>
      </c>
    </row>
    <row r="2" spans="1:44">
      <c r="A2" s="31" t="s">
        <v>19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44">
      <c r="AQ3" s="1"/>
      <c r="AR3" s="1"/>
    </row>
    <row r="4" spans="1:44" ht="51.75" customHeight="1">
      <c r="A4" s="32" t="s">
        <v>1</v>
      </c>
      <c r="B4" s="32"/>
      <c r="C4" s="10" t="s">
        <v>21</v>
      </c>
      <c r="D4" s="10" t="s">
        <v>22</v>
      </c>
      <c r="E4" s="10" t="s">
        <v>16</v>
      </c>
      <c r="F4" s="33" t="s">
        <v>2</v>
      </c>
      <c r="G4" s="33"/>
      <c r="H4" s="33"/>
      <c r="I4" s="33" t="s">
        <v>3</v>
      </c>
      <c r="J4" s="33"/>
      <c r="K4" s="33"/>
      <c r="L4" s="33" t="s">
        <v>10</v>
      </c>
      <c r="M4" s="33"/>
      <c r="N4" s="33"/>
      <c r="O4" s="30" t="s">
        <v>4</v>
      </c>
      <c r="P4" s="30"/>
      <c r="Q4" s="30"/>
      <c r="R4" s="30" t="s">
        <v>5</v>
      </c>
      <c r="S4" s="30"/>
      <c r="T4" s="30"/>
    </row>
    <row r="5" spans="1:44" s="22" customFormat="1" ht="25.5">
      <c r="A5" s="20"/>
      <c r="B5" s="20"/>
      <c r="C5" s="21"/>
      <c r="D5" s="21"/>
      <c r="E5" s="21"/>
      <c r="F5" s="21" t="s">
        <v>6</v>
      </c>
      <c r="G5" s="21" t="s">
        <v>7</v>
      </c>
      <c r="H5" s="21" t="s">
        <v>20</v>
      </c>
      <c r="I5" s="21" t="s">
        <v>6</v>
      </c>
      <c r="J5" s="21" t="s">
        <v>7</v>
      </c>
      <c r="K5" s="21" t="s">
        <v>20</v>
      </c>
      <c r="L5" s="21" t="s">
        <v>6</v>
      </c>
      <c r="M5" s="21" t="s">
        <v>7</v>
      </c>
      <c r="N5" s="21" t="s">
        <v>20</v>
      </c>
      <c r="O5" s="20" t="s">
        <v>6</v>
      </c>
      <c r="P5" s="20" t="s">
        <v>7</v>
      </c>
      <c r="Q5" s="20" t="s">
        <v>8</v>
      </c>
      <c r="R5" s="20" t="s">
        <v>6</v>
      </c>
      <c r="S5" s="20" t="s">
        <v>7</v>
      </c>
      <c r="T5" s="20" t="s">
        <v>8</v>
      </c>
    </row>
    <row r="6" spans="1:44" ht="31.5">
      <c r="A6" s="3">
        <v>1</v>
      </c>
      <c r="B6" s="6" t="s">
        <v>9</v>
      </c>
      <c r="C6" s="11" t="s">
        <v>15</v>
      </c>
      <c r="D6" s="19" t="s">
        <v>26</v>
      </c>
      <c r="E6" s="12">
        <f>+H6+K6+N6+Q6+T6</f>
        <v>10522800</v>
      </c>
      <c r="F6" s="13">
        <v>5000000</v>
      </c>
      <c r="G6" s="13">
        <v>1250</v>
      </c>
      <c r="H6" s="13">
        <f>+F6*G6/1000</f>
        <v>6250000</v>
      </c>
      <c r="I6" s="13">
        <v>90000</v>
      </c>
      <c r="J6" s="13">
        <v>19480</v>
      </c>
      <c r="K6" s="13">
        <f>+I6*J6/1000</f>
        <v>1753200</v>
      </c>
      <c r="L6" s="13">
        <v>40000</v>
      </c>
      <c r="M6" s="13">
        <v>62990</v>
      </c>
      <c r="N6" s="13">
        <f>+L6*M6/1000</f>
        <v>2519600</v>
      </c>
      <c r="O6" s="4"/>
      <c r="P6" s="4"/>
      <c r="Q6" s="4"/>
      <c r="R6" s="4"/>
      <c r="S6" s="4"/>
      <c r="T6" s="4"/>
    </row>
    <row r="7" spans="1:44" ht="31.5">
      <c r="A7" s="3">
        <v>2</v>
      </c>
      <c r="B7" s="7" t="s">
        <v>17</v>
      </c>
      <c r="C7" s="14" t="s">
        <v>15</v>
      </c>
      <c r="D7" s="19" t="s">
        <v>27</v>
      </c>
      <c r="E7" s="12">
        <f t="shared" ref="E7:E12" si="0">+H7+K7+N7+Q7+T7</f>
        <v>5040000</v>
      </c>
      <c r="F7" s="13">
        <v>4200000</v>
      </c>
      <c r="G7" s="13">
        <v>1200</v>
      </c>
      <c r="H7" s="13">
        <f>+F7*G7/1000</f>
        <v>5040000</v>
      </c>
      <c r="I7" s="13"/>
      <c r="J7" s="13"/>
      <c r="K7" s="13"/>
      <c r="L7" s="13"/>
      <c r="M7" s="13"/>
      <c r="N7" s="13"/>
      <c r="O7" s="4"/>
      <c r="P7" s="4"/>
      <c r="Q7" s="4"/>
      <c r="R7" s="4"/>
      <c r="S7" s="4"/>
      <c r="T7" s="4"/>
    </row>
    <row r="8" spans="1:44" ht="25.5">
      <c r="A8" s="3"/>
      <c r="B8" s="7"/>
      <c r="C8" s="14"/>
      <c r="D8" s="19" t="s">
        <v>28</v>
      </c>
      <c r="E8" s="12">
        <f t="shared" si="0"/>
        <v>4966500</v>
      </c>
      <c r="F8" s="13">
        <v>4300000</v>
      </c>
      <c r="G8" s="13">
        <v>1155</v>
      </c>
      <c r="H8" s="13">
        <f>+F8*G8/1000</f>
        <v>4966500</v>
      </c>
      <c r="I8" s="13"/>
      <c r="J8" s="13"/>
      <c r="K8" s="13"/>
      <c r="L8" s="13"/>
      <c r="M8" s="13"/>
      <c r="N8" s="13"/>
      <c r="O8" s="4"/>
      <c r="P8" s="4"/>
      <c r="Q8" s="4"/>
      <c r="R8" s="4"/>
      <c r="S8" s="4"/>
      <c r="T8" s="4"/>
    </row>
    <row r="9" spans="1:44" ht="31.5">
      <c r="A9" s="3">
        <v>3</v>
      </c>
      <c r="B9" s="7" t="s">
        <v>11</v>
      </c>
      <c r="C9" s="14" t="s">
        <v>13</v>
      </c>
      <c r="D9" s="27" t="s">
        <v>25</v>
      </c>
      <c r="E9" s="12">
        <f t="shared" si="0"/>
        <v>5008500</v>
      </c>
      <c r="F9" s="13"/>
      <c r="G9" s="13"/>
      <c r="H9" s="13"/>
      <c r="I9" s="13"/>
      <c r="J9" s="13"/>
      <c r="K9" s="13"/>
      <c r="L9" s="13">
        <v>37100</v>
      </c>
      <c r="M9" s="13">
        <v>135000</v>
      </c>
      <c r="N9" s="13">
        <f>+L9*M9/1000</f>
        <v>5008500</v>
      </c>
      <c r="O9" s="4"/>
      <c r="P9" s="4"/>
      <c r="Q9" s="4"/>
      <c r="R9" s="4"/>
      <c r="S9" s="4"/>
      <c r="T9" s="4"/>
    </row>
    <row r="10" spans="1:44" ht="31.5">
      <c r="A10" s="3">
        <v>4</v>
      </c>
      <c r="B10" s="7" t="s">
        <v>14</v>
      </c>
      <c r="C10" s="14" t="s">
        <v>13</v>
      </c>
      <c r="D10" s="28"/>
      <c r="E10" s="12">
        <f t="shared" si="0"/>
        <v>5008500</v>
      </c>
      <c r="F10" s="13"/>
      <c r="G10" s="13"/>
      <c r="H10" s="13"/>
      <c r="I10" s="13"/>
      <c r="J10" s="13"/>
      <c r="K10" s="13"/>
      <c r="L10" s="13">
        <v>37100</v>
      </c>
      <c r="M10" s="13">
        <v>135000</v>
      </c>
      <c r="N10" s="13">
        <f>+L10*M10/1000</f>
        <v>5008500</v>
      </c>
      <c r="O10" s="4"/>
      <c r="P10" s="4"/>
      <c r="Q10" s="4"/>
      <c r="R10" s="4"/>
      <c r="S10" s="4"/>
      <c r="T10" s="4"/>
    </row>
    <row r="11" spans="1:44" ht="47.25">
      <c r="A11" s="3"/>
      <c r="B11" s="7" t="s">
        <v>23</v>
      </c>
      <c r="C11" s="14" t="s">
        <v>24</v>
      </c>
      <c r="D11" s="29"/>
      <c r="E11" s="12">
        <f t="shared" si="0"/>
        <v>10017000</v>
      </c>
      <c r="F11" s="13"/>
      <c r="G11" s="13"/>
      <c r="H11" s="13"/>
      <c r="I11" s="13"/>
      <c r="J11" s="13"/>
      <c r="K11" s="13"/>
      <c r="L11" s="13">
        <f>37100*2</f>
        <v>74200</v>
      </c>
      <c r="M11" s="13">
        <v>135000</v>
      </c>
      <c r="N11" s="13">
        <f>+L11*M11/1000</f>
        <v>10017000</v>
      </c>
      <c r="O11" s="4"/>
      <c r="P11" s="4"/>
      <c r="Q11" s="4"/>
      <c r="R11" s="4"/>
      <c r="S11" s="4"/>
      <c r="T11" s="4"/>
    </row>
    <row r="12" spans="1:44" ht="31.5">
      <c r="A12" s="3">
        <v>5</v>
      </c>
      <c r="B12" s="7" t="s">
        <v>12</v>
      </c>
      <c r="C12" s="14" t="s">
        <v>15</v>
      </c>
      <c r="D12" s="19" t="s">
        <v>29</v>
      </c>
      <c r="E12" s="12">
        <f t="shared" si="0"/>
        <v>6000000</v>
      </c>
      <c r="F12" s="13">
        <v>5000000</v>
      </c>
      <c r="G12" s="13">
        <v>1200</v>
      </c>
      <c r="H12" s="13">
        <f>+F12*G12/1000</f>
        <v>6000000</v>
      </c>
      <c r="I12" s="13"/>
      <c r="J12" s="13"/>
      <c r="K12" s="13"/>
      <c r="L12" s="13"/>
      <c r="M12" s="13"/>
      <c r="N12" s="13"/>
      <c r="O12" s="4"/>
      <c r="P12" s="4"/>
      <c r="Q12" s="4"/>
      <c r="R12" s="4"/>
      <c r="S12" s="4"/>
      <c r="T12" s="4"/>
    </row>
    <row r="13" spans="1:44" ht="19.5" customHeight="1">
      <c r="A13" s="8"/>
      <c r="B13" s="8"/>
      <c r="C13" s="15"/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4"/>
      <c r="P13" s="4"/>
      <c r="Q13" s="4"/>
      <c r="R13" s="4"/>
      <c r="S13" s="4"/>
      <c r="T13" s="4"/>
    </row>
    <row r="14" spans="1:44" ht="19.5" customHeight="1">
      <c r="A14" s="9"/>
      <c r="B14" s="9" t="s">
        <v>18</v>
      </c>
      <c r="C14" s="17"/>
      <c r="D14" s="17"/>
      <c r="E14" s="18">
        <f>SUM(E6:E13)</f>
        <v>46563300</v>
      </c>
      <c r="F14" s="18">
        <f t="shared" ref="F14:N14" si="1">SUM(F6:F13)</f>
        <v>18500000</v>
      </c>
      <c r="G14" s="18"/>
      <c r="H14" s="18">
        <f t="shared" si="1"/>
        <v>22256500</v>
      </c>
      <c r="I14" s="18">
        <f t="shared" si="1"/>
        <v>90000</v>
      </c>
      <c r="J14" s="18"/>
      <c r="K14" s="18">
        <f t="shared" si="1"/>
        <v>1753200</v>
      </c>
      <c r="L14" s="18">
        <f t="shared" si="1"/>
        <v>188400</v>
      </c>
      <c r="M14" s="18"/>
      <c r="N14" s="18">
        <f t="shared" si="1"/>
        <v>22553600</v>
      </c>
      <c r="O14" s="5"/>
      <c r="P14" s="5"/>
      <c r="Q14" s="5"/>
      <c r="R14" s="5"/>
      <c r="S14" s="5"/>
      <c r="T14" s="5"/>
    </row>
  </sheetData>
  <mergeCells count="8">
    <mergeCell ref="D9:D11"/>
    <mergeCell ref="R4:T4"/>
    <mergeCell ref="A2:N2"/>
    <mergeCell ref="A4:B4"/>
    <mergeCell ref="F4:H4"/>
    <mergeCell ref="I4:K4"/>
    <mergeCell ref="L4:N4"/>
    <mergeCell ref="O4:Q4"/>
  </mergeCells>
  <pageMargins left="0.17" right="0.1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4"/>
  <sheetViews>
    <sheetView topLeftCell="B1" workbookViewId="0">
      <selection activeCell="B17" sqref="B17"/>
    </sheetView>
  </sheetViews>
  <sheetFormatPr defaultColWidth="9.140625" defaultRowHeight="15.75"/>
  <cols>
    <col min="1" max="1" width="3.28515625" style="2" hidden="1" customWidth="1"/>
    <col min="2" max="2" width="25.140625" style="2" customWidth="1"/>
    <col min="3" max="3" width="5.140625" style="2" customWidth="1"/>
    <col min="4" max="4" width="11.28515625" style="2" customWidth="1"/>
    <col min="5" max="5" width="10.28515625" style="2" customWidth="1"/>
    <col min="6" max="6" width="10.7109375" style="2" customWidth="1"/>
    <col min="7" max="7" width="6.7109375" style="2" customWidth="1"/>
    <col min="8" max="8" width="11" style="2" customWidth="1"/>
    <col min="9" max="9" width="7" style="2" customWidth="1"/>
    <col min="10" max="10" width="8.140625" style="2" customWidth="1"/>
    <col min="11" max="11" width="10.7109375" style="2" customWidth="1"/>
    <col min="12" max="12" width="8.5703125" style="2" customWidth="1"/>
    <col min="13" max="13" width="7.7109375" style="2" customWidth="1"/>
    <col min="14" max="14" width="10.5703125" style="2" customWidth="1"/>
    <col min="15" max="17" width="10.7109375" style="2" hidden="1" customWidth="1"/>
    <col min="18" max="18" width="12" style="2" hidden="1" customWidth="1"/>
    <col min="19" max="19" width="10.28515625" style="2" hidden="1" customWidth="1"/>
    <col min="20" max="20" width="12.140625" style="2" hidden="1" customWidth="1"/>
    <col min="21" max="21" width="11.7109375" style="2" customWidth="1"/>
    <col min="22" max="23" width="10.5703125" style="2" customWidth="1"/>
    <col min="24" max="24" width="11.7109375" style="2" customWidth="1"/>
    <col min="25" max="26" width="10.5703125" style="2" customWidth="1"/>
    <col min="27" max="27" width="11.7109375" style="2" customWidth="1"/>
    <col min="28" max="29" width="10.5703125" style="2" customWidth="1"/>
    <col min="30" max="30" width="11.7109375" style="2" customWidth="1"/>
    <col min="31" max="32" width="10.5703125" style="2" customWidth="1"/>
    <col min="33" max="33" width="11.140625" style="2" customWidth="1"/>
    <col min="34" max="34" width="10.42578125" style="2" customWidth="1"/>
    <col min="35" max="35" width="12.140625" style="2" customWidth="1"/>
    <col min="36" max="36" width="11.140625" style="2" customWidth="1"/>
    <col min="37" max="37" width="14.5703125" style="2" customWidth="1"/>
    <col min="38" max="38" width="13.7109375" style="2" customWidth="1"/>
    <col min="39" max="39" width="10.28515625" style="2" customWidth="1"/>
    <col min="40" max="40" width="14.28515625" style="2" customWidth="1"/>
    <col min="41" max="41" width="12.140625" style="2" customWidth="1"/>
    <col min="42" max="42" width="10.85546875" style="2" customWidth="1"/>
    <col min="43" max="43" width="11.42578125" style="2" customWidth="1"/>
    <col min="44" max="44" width="11.7109375" style="2" customWidth="1"/>
    <col min="45" max="45" width="10.140625" style="2" customWidth="1"/>
    <col min="46" max="46" width="10.5703125" style="2" customWidth="1"/>
    <col min="47" max="47" width="12.42578125" style="2" customWidth="1"/>
    <col min="48" max="48" width="9.140625" style="2" customWidth="1"/>
    <col min="49" max="16384" width="9.140625" style="2"/>
  </cols>
  <sheetData>
    <row r="1" spans="1:44">
      <c r="A1" s="1" t="s">
        <v>0</v>
      </c>
    </row>
    <row r="2" spans="1:44">
      <c r="A2" s="31" t="s">
        <v>19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44">
      <c r="AQ3" s="1"/>
      <c r="AR3" s="1"/>
    </row>
    <row r="4" spans="1:44" ht="51.75" customHeight="1">
      <c r="A4" s="32" t="s">
        <v>1</v>
      </c>
      <c r="B4" s="32"/>
      <c r="C4" s="10" t="s">
        <v>21</v>
      </c>
      <c r="D4" s="10" t="s">
        <v>22</v>
      </c>
      <c r="E4" s="10" t="s">
        <v>16</v>
      </c>
      <c r="F4" s="33" t="s">
        <v>2</v>
      </c>
      <c r="G4" s="33"/>
      <c r="H4" s="33"/>
      <c r="I4" s="33" t="s">
        <v>3</v>
      </c>
      <c r="J4" s="33"/>
      <c r="K4" s="33"/>
      <c r="L4" s="33" t="s">
        <v>10</v>
      </c>
      <c r="M4" s="33"/>
      <c r="N4" s="33"/>
      <c r="O4" s="30" t="s">
        <v>4</v>
      </c>
      <c r="P4" s="30"/>
      <c r="Q4" s="30"/>
      <c r="R4" s="30" t="s">
        <v>5</v>
      </c>
      <c r="S4" s="30"/>
      <c r="T4" s="30"/>
    </row>
    <row r="5" spans="1:44" s="22" customFormat="1" ht="25.5">
      <c r="A5" s="20"/>
      <c r="B5" s="20"/>
      <c r="C5" s="21"/>
      <c r="D5" s="21"/>
      <c r="E5" s="21"/>
      <c r="F5" s="21" t="s">
        <v>6</v>
      </c>
      <c r="G5" s="21" t="s">
        <v>7</v>
      </c>
      <c r="H5" s="21" t="s">
        <v>20</v>
      </c>
      <c r="I5" s="21" t="s">
        <v>6</v>
      </c>
      <c r="J5" s="21" t="s">
        <v>7</v>
      </c>
      <c r="K5" s="21" t="s">
        <v>20</v>
      </c>
      <c r="L5" s="21" t="s">
        <v>6</v>
      </c>
      <c r="M5" s="21" t="s">
        <v>7</v>
      </c>
      <c r="N5" s="21" t="s">
        <v>20</v>
      </c>
      <c r="O5" s="20" t="s">
        <v>6</v>
      </c>
      <c r="P5" s="20" t="s">
        <v>7</v>
      </c>
      <c r="Q5" s="20" t="s">
        <v>8</v>
      </c>
      <c r="R5" s="20" t="s">
        <v>6</v>
      </c>
      <c r="S5" s="20" t="s">
        <v>7</v>
      </c>
      <c r="T5" s="20" t="s">
        <v>8</v>
      </c>
    </row>
    <row r="6" spans="1:44" ht="31.5">
      <c r="A6" s="3">
        <v>1</v>
      </c>
      <c r="B6" s="6" t="s">
        <v>9</v>
      </c>
      <c r="C6" s="11" t="s">
        <v>15</v>
      </c>
      <c r="D6" s="19" t="s">
        <v>26</v>
      </c>
      <c r="E6" s="12">
        <f>+H6+K6+N6+Q6+T6</f>
        <v>10522800</v>
      </c>
      <c r="F6" s="13">
        <v>5000000</v>
      </c>
      <c r="G6" s="13">
        <v>1250</v>
      </c>
      <c r="H6" s="13">
        <f>+F6*G6/1000</f>
        <v>6250000</v>
      </c>
      <c r="I6" s="13">
        <v>90000</v>
      </c>
      <c r="J6" s="13">
        <v>19480</v>
      </c>
      <c r="K6" s="13">
        <f>+I6*J6/1000</f>
        <v>1753200</v>
      </c>
      <c r="L6" s="13">
        <v>40000</v>
      </c>
      <c r="M6" s="13">
        <v>62990</v>
      </c>
      <c r="N6" s="13">
        <f>+L6*M6/1000</f>
        <v>2519600</v>
      </c>
      <c r="O6" s="4"/>
      <c r="P6" s="4"/>
      <c r="Q6" s="4"/>
      <c r="R6" s="4"/>
      <c r="S6" s="4"/>
      <c r="T6" s="4"/>
    </row>
    <row r="7" spans="1:44" ht="31.5">
      <c r="A7" s="3">
        <v>2</v>
      </c>
      <c r="B7" s="7" t="s">
        <v>17</v>
      </c>
      <c r="C7" s="14" t="s">
        <v>15</v>
      </c>
      <c r="D7" s="19" t="s">
        <v>27</v>
      </c>
      <c r="E7" s="12">
        <f t="shared" ref="E7:E12" si="0">+H7+K7+N7+Q7+T7</f>
        <v>5040000</v>
      </c>
      <c r="F7" s="13">
        <v>4200000</v>
      </c>
      <c r="G7" s="13">
        <v>1200</v>
      </c>
      <c r="H7" s="13">
        <f>+F7*G7/1000</f>
        <v>5040000</v>
      </c>
      <c r="I7" s="13"/>
      <c r="J7" s="13"/>
      <c r="K7" s="13"/>
      <c r="L7" s="13"/>
      <c r="M7" s="13"/>
      <c r="N7" s="13"/>
      <c r="O7" s="4"/>
      <c r="P7" s="4"/>
      <c r="Q7" s="4"/>
      <c r="R7" s="4"/>
      <c r="S7" s="4"/>
      <c r="T7" s="4"/>
    </row>
    <row r="8" spans="1:44" ht="25.5">
      <c r="A8" s="3"/>
      <c r="B8" s="7"/>
      <c r="C8" s="14"/>
      <c r="D8" s="19" t="s">
        <v>28</v>
      </c>
      <c r="E8" s="12">
        <f t="shared" si="0"/>
        <v>5024250</v>
      </c>
      <c r="F8" s="13">
        <v>4350000</v>
      </c>
      <c r="G8" s="13">
        <v>1155</v>
      </c>
      <c r="H8" s="13">
        <f>+F8*G8/1000</f>
        <v>5024250</v>
      </c>
      <c r="I8" s="13"/>
      <c r="J8" s="13"/>
      <c r="K8" s="13"/>
      <c r="L8" s="13"/>
      <c r="M8" s="13"/>
      <c r="N8" s="13"/>
      <c r="O8" s="4"/>
      <c r="P8" s="4"/>
      <c r="Q8" s="4"/>
      <c r="R8" s="4"/>
      <c r="S8" s="4"/>
      <c r="T8" s="4"/>
    </row>
    <row r="9" spans="1:44" ht="31.5">
      <c r="A9" s="3">
        <v>3</v>
      </c>
      <c r="B9" s="7" t="s">
        <v>11</v>
      </c>
      <c r="C9" s="14" t="s">
        <v>13</v>
      </c>
      <c r="D9" s="27" t="s">
        <v>25</v>
      </c>
      <c r="E9" s="12">
        <f t="shared" si="0"/>
        <v>5008500</v>
      </c>
      <c r="F9" s="13"/>
      <c r="G9" s="13"/>
      <c r="H9" s="13"/>
      <c r="I9" s="13"/>
      <c r="J9" s="13"/>
      <c r="K9" s="13"/>
      <c r="L9" s="13">
        <v>37100</v>
      </c>
      <c r="M9" s="13">
        <v>135000</v>
      </c>
      <c r="N9" s="13">
        <f>+L9*M9/1000</f>
        <v>5008500</v>
      </c>
      <c r="O9" s="4"/>
      <c r="P9" s="4"/>
      <c r="Q9" s="4"/>
      <c r="R9" s="4"/>
      <c r="S9" s="4"/>
      <c r="T9" s="4"/>
    </row>
    <row r="10" spans="1:44" ht="31.5">
      <c r="A10" s="3">
        <v>4</v>
      </c>
      <c r="B10" s="7" t="s">
        <v>14</v>
      </c>
      <c r="C10" s="14" t="s">
        <v>13</v>
      </c>
      <c r="D10" s="28"/>
      <c r="E10" s="12">
        <f t="shared" si="0"/>
        <v>5008500</v>
      </c>
      <c r="F10" s="13"/>
      <c r="G10" s="13"/>
      <c r="H10" s="13"/>
      <c r="I10" s="13"/>
      <c r="J10" s="13"/>
      <c r="K10" s="13"/>
      <c r="L10" s="13">
        <v>37100</v>
      </c>
      <c r="M10" s="13">
        <v>135000</v>
      </c>
      <c r="N10" s="13">
        <f>+L10*M10/1000</f>
        <v>5008500</v>
      </c>
      <c r="O10" s="4"/>
      <c r="P10" s="4"/>
      <c r="Q10" s="4"/>
      <c r="R10" s="4"/>
      <c r="S10" s="4"/>
      <c r="T10" s="4"/>
    </row>
    <row r="11" spans="1:44" ht="47.25">
      <c r="A11" s="3"/>
      <c r="B11" s="7" t="s">
        <v>23</v>
      </c>
      <c r="C11" s="14" t="s">
        <v>24</v>
      </c>
      <c r="D11" s="29"/>
      <c r="E11" s="12">
        <f t="shared" si="0"/>
        <v>10017000</v>
      </c>
      <c r="F11" s="13"/>
      <c r="G11" s="13"/>
      <c r="H11" s="13"/>
      <c r="I11" s="13"/>
      <c r="J11" s="13"/>
      <c r="K11" s="13"/>
      <c r="L11" s="13">
        <f>37100*2</f>
        <v>74200</v>
      </c>
      <c r="M11" s="13">
        <v>135000</v>
      </c>
      <c r="N11" s="13">
        <f>+L11*M11/1000</f>
        <v>10017000</v>
      </c>
      <c r="O11" s="4"/>
      <c r="P11" s="4"/>
      <c r="Q11" s="4"/>
      <c r="R11" s="4"/>
      <c r="S11" s="4"/>
      <c r="T11" s="4"/>
    </row>
    <row r="12" spans="1:44" ht="31.5">
      <c r="A12" s="3">
        <v>5</v>
      </c>
      <c r="B12" s="7" t="s">
        <v>12</v>
      </c>
      <c r="C12" s="14" t="s">
        <v>15</v>
      </c>
      <c r="D12" s="19" t="s">
        <v>29</v>
      </c>
      <c r="E12" s="12">
        <f t="shared" si="0"/>
        <v>6000000</v>
      </c>
      <c r="F12" s="13">
        <v>5000000</v>
      </c>
      <c r="G12" s="13">
        <v>1200</v>
      </c>
      <c r="H12" s="13">
        <f>+F12*G12/1000</f>
        <v>6000000</v>
      </c>
      <c r="I12" s="13"/>
      <c r="J12" s="13"/>
      <c r="K12" s="13"/>
      <c r="L12" s="13"/>
      <c r="M12" s="13"/>
      <c r="N12" s="13"/>
      <c r="O12" s="4"/>
      <c r="P12" s="4"/>
      <c r="Q12" s="4"/>
      <c r="R12" s="4"/>
      <c r="S12" s="4"/>
      <c r="T12" s="4"/>
    </row>
    <row r="13" spans="1:44" ht="19.5" customHeight="1">
      <c r="A13" s="8"/>
      <c r="B13" s="8"/>
      <c r="C13" s="15"/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4"/>
      <c r="P13" s="4"/>
      <c r="Q13" s="4"/>
      <c r="R13" s="4"/>
      <c r="S13" s="4"/>
      <c r="T13" s="4"/>
    </row>
    <row r="14" spans="1:44" ht="19.5" customHeight="1">
      <c r="A14" s="9"/>
      <c r="B14" s="9" t="s">
        <v>18</v>
      </c>
      <c r="C14" s="17"/>
      <c r="D14" s="17"/>
      <c r="E14" s="18">
        <f>SUM(E6:E13)</f>
        <v>46621050</v>
      </c>
      <c r="F14" s="18">
        <f t="shared" ref="F14:N14" si="1">SUM(F6:F13)</f>
        <v>18550000</v>
      </c>
      <c r="G14" s="18"/>
      <c r="H14" s="18">
        <f t="shared" si="1"/>
        <v>22314250</v>
      </c>
      <c r="I14" s="18">
        <f t="shared" si="1"/>
        <v>90000</v>
      </c>
      <c r="J14" s="18"/>
      <c r="K14" s="18">
        <f t="shared" si="1"/>
        <v>1753200</v>
      </c>
      <c r="L14" s="18">
        <f t="shared" si="1"/>
        <v>188400</v>
      </c>
      <c r="M14" s="18"/>
      <c r="N14" s="18">
        <f t="shared" si="1"/>
        <v>22553600</v>
      </c>
      <c r="O14" s="5"/>
      <c r="P14" s="5"/>
      <c r="Q14" s="5"/>
      <c r="R14" s="5"/>
      <c r="S14" s="5"/>
      <c r="T14" s="5"/>
    </row>
  </sheetData>
  <mergeCells count="8">
    <mergeCell ref="R4:T4"/>
    <mergeCell ref="D9:D11"/>
    <mergeCell ref="A2:N2"/>
    <mergeCell ref="A4:B4"/>
    <mergeCell ref="F4:H4"/>
    <mergeCell ref="I4:K4"/>
    <mergeCell ref="L4:N4"/>
    <mergeCell ref="O4:Q4"/>
  </mergeCells>
  <pageMargins left="0.32" right="0.18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E18" sqref="E18"/>
    </sheetView>
  </sheetViews>
  <sheetFormatPr defaultColWidth="9.140625" defaultRowHeight="16.5"/>
  <cols>
    <col min="1" max="1" width="6.140625" style="23" customWidth="1"/>
    <col min="2" max="2" width="32.85546875" style="23" customWidth="1"/>
    <col min="3" max="3" width="12.5703125" style="23" customWidth="1"/>
    <col min="4" max="4" width="11.85546875" style="23" customWidth="1"/>
    <col min="5" max="5" width="12.5703125" style="23" customWidth="1"/>
    <col min="6" max="6" width="10.85546875" style="23" customWidth="1"/>
    <col min="7" max="7" width="11.7109375" style="23" customWidth="1"/>
    <col min="8" max="8" width="16.7109375" style="23" customWidth="1"/>
    <col min="9" max="9" width="27.85546875" style="23" customWidth="1"/>
    <col min="10" max="16384" width="9.140625" style="23"/>
  </cols>
  <sheetData>
    <row r="1" spans="1:9" ht="20.25" customHeight="1">
      <c r="A1" s="49" t="s">
        <v>32</v>
      </c>
      <c r="B1" s="49"/>
    </row>
    <row r="2" spans="1:9" ht="16.5" customHeight="1">
      <c r="A2" s="48" t="s">
        <v>33</v>
      </c>
      <c r="B2" s="48"/>
    </row>
    <row r="3" spans="1:9" ht="26.25" customHeight="1">
      <c r="A3" s="37" t="s">
        <v>34</v>
      </c>
      <c r="B3" s="37"/>
      <c r="C3" s="37"/>
      <c r="D3" s="37"/>
      <c r="E3" s="37"/>
      <c r="F3" s="37"/>
      <c r="G3" s="37"/>
      <c r="H3" s="37"/>
      <c r="I3" s="37"/>
    </row>
    <row r="4" spans="1:9" ht="24" customHeight="1">
      <c r="A4" s="39" t="s">
        <v>43</v>
      </c>
      <c r="B4" s="39"/>
      <c r="C4" s="39"/>
      <c r="D4" s="39"/>
      <c r="E4" s="39"/>
      <c r="F4" s="39"/>
      <c r="G4" s="39"/>
      <c r="H4" s="39"/>
      <c r="I4" s="39"/>
    </row>
    <row r="5" spans="1:9" ht="24.75" customHeight="1">
      <c r="A5" s="38" t="s">
        <v>35</v>
      </c>
      <c r="B5" s="38"/>
      <c r="C5" s="38"/>
      <c r="D5" s="38"/>
      <c r="E5" s="38"/>
      <c r="F5" s="38"/>
      <c r="G5" s="38"/>
      <c r="H5" s="38"/>
      <c r="I5" s="38"/>
    </row>
    <row r="6" spans="1:9" ht="17.25">
      <c r="G6" s="24"/>
    </row>
    <row r="7" spans="1:9" ht="16.5" customHeight="1">
      <c r="A7" s="26" t="s">
        <v>31</v>
      </c>
      <c r="B7" s="26" t="s">
        <v>30</v>
      </c>
      <c r="C7" s="34" t="s">
        <v>52</v>
      </c>
      <c r="D7" s="35"/>
      <c r="E7" s="36"/>
      <c r="F7" s="34" t="s">
        <v>45</v>
      </c>
      <c r="G7" s="35"/>
      <c r="H7" s="36"/>
      <c r="I7" s="46" t="s">
        <v>42</v>
      </c>
    </row>
    <row r="8" spans="1:9" ht="57" customHeight="1">
      <c r="A8" s="41">
        <v>1</v>
      </c>
      <c r="B8" s="25" t="s">
        <v>44</v>
      </c>
      <c r="C8" s="40" t="s">
        <v>38</v>
      </c>
      <c r="D8" s="40" t="s">
        <v>36</v>
      </c>
      <c r="E8" s="40" t="s">
        <v>37</v>
      </c>
      <c r="F8" s="40" t="s">
        <v>38</v>
      </c>
      <c r="G8" s="40" t="s">
        <v>36</v>
      </c>
      <c r="H8" s="40" t="s">
        <v>37</v>
      </c>
      <c r="I8" s="47" t="s">
        <v>47</v>
      </c>
    </row>
    <row r="9" spans="1:9" ht="37.5" customHeight="1">
      <c r="A9" s="41">
        <v>2</v>
      </c>
      <c r="B9" s="25" t="s">
        <v>48</v>
      </c>
      <c r="C9" s="50" t="s">
        <v>39</v>
      </c>
      <c r="D9" s="51"/>
      <c r="E9" s="52"/>
      <c r="F9" s="50" t="s">
        <v>40</v>
      </c>
      <c r="G9" s="51"/>
      <c r="H9" s="52"/>
      <c r="I9" s="53" t="s">
        <v>46</v>
      </c>
    </row>
    <row r="10" spans="1:9" ht="33.75" customHeight="1">
      <c r="A10" s="41">
        <v>3</v>
      </c>
      <c r="B10" s="45" t="s">
        <v>41</v>
      </c>
      <c r="C10" s="42" t="s">
        <v>49</v>
      </c>
      <c r="D10" s="43"/>
      <c r="E10" s="44"/>
      <c r="F10" s="42" t="s">
        <v>50</v>
      </c>
      <c r="G10" s="43"/>
      <c r="H10" s="44"/>
      <c r="I10" s="47" t="s">
        <v>51</v>
      </c>
    </row>
  </sheetData>
  <mergeCells count="11">
    <mergeCell ref="C9:E9"/>
    <mergeCell ref="F9:H9"/>
    <mergeCell ref="C10:E10"/>
    <mergeCell ref="F10:H10"/>
    <mergeCell ref="A5:I5"/>
    <mergeCell ref="A1:B1"/>
    <mergeCell ref="A4:I4"/>
    <mergeCell ref="A3:I3"/>
    <mergeCell ref="A2:B2"/>
    <mergeCell ref="C7:E7"/>
    <mergeCell ref="F7:H7"/>
  </mergeCells>
  <pageMargins left="0.48" right="0.18" top="0.46" bottom="0.23" header="0.6" footer="0.3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Sheet3!Print_Titles</vt:lpstr>
    </vt:vector>
  </TitlesOfParts>
  <Company>Phan Danh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Tommy_Phan</dc:creator>
  <cp:lastModifiedBy>Windows User</cp:lastModifiedBy>
  <cp:lastPrinted>2020-06-09T01:27:24Z</cp:lastPrinted>
  <dcterms:created xsi:type="dcterms:W3CDTF">2020-03-29T10:55:37Z</dcterms:created>
  <dcterms:modified xsi:type="dcterms:W3CDTF">2020-06-09T08:14:59Z</dcterms:modified>
</cp:coreProperties>
</file>