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240" windowHeight="11130" firstSheet="2" activeTab="2"/>
  </bookViews>
  <sheets>
    <sheet name="Sheet1" sheetId="1" state="hidden" r:id="rId1"/>
    <sheet name="Sheet2" sheetId="2" state="hidden" r:id="rId2"/>
    <sheet name="Sheet3" sheetId="3" r:id="rId3"/>
  </sheets>
  <definedNames>
    <definedName name="_xlnm.Print_Titles" localSheetId="2">Sheet3!$7:$9</definedName>
  </definedNames>
  <calcPr calcId="124519"/>
</workbook>
</file>

<file path=xl/calcChain.xml><?xml version="1.0" encoding="utf-8"?>
<calcChain xmlns="http://schemas.openxmlformats.org/spreadsheetml/2006/main">
  <c r="I14" i="2"/>
  <c r="F14"/>
  <c r="H12"/>
  <c r="E12" s="1"/>
  <c r="L11"/>
  <c r="N11" s="1"/>
  <c r="E11" s="1"/>
  <c r="N10"/>
  <c r="E10"/>
  <c r="N9"/>
  <c r="E9"/>
  <c r="H8"/>
  <c r="E8"/>
  <c r="H7"/>
  <c r="E7"/>
  <c r="N6"/>
  <c r="K6"/>
  <c r="K14" s="1"/>
  <c r="H6"/>
  <c r="H14" s="1"/>
  <c r="E6"/>
  <c r="N14" l="1"/>
  <c r="E14"/>
  <c r="L14"/>
  <c r="N11" i="1"/>
  <c r="E11" s="1"/>
  <c r="L11"/>
  <c r="N10"/>
  <c r="N9"/>
  <c r="N6"/>
  <c r="K6"/>
  <c r="H12"/>
  <c r="H8"/>
  <c r="H7"/>
  <c r="E7" s="1"/>
  <c r="H6"/>
  <c r="F14" l="1"/>
  <c r="I14"/>
  <c r="L14"/>
  <c r="E12"/>
  <c r="E8"/>
  <c r="K14"/>
  <c r="N14"/>
  <c r="E10"/>
  <c r="E9"/>
  <c r="E6" l="1"/>
  <c r="E14" s="1"/>
  <c r="H14"/>
</calcChain>
</file>

<file path=xl/sharedStrings.xml><?xml version="1.0" encoding="utf-8"?>
<sst xmlns="http://schemas.openxmlformats.org/spreadsheetml/2006/main" count="143" uniqueCount="79">
  <si>
    <t>BỘ Y TẾ</t>
  </si>
  <si>
    <t>NỘI DUNG</t>
  </si>
  <si>
    <t>Khẩu trang y tế: TCVN 8389-1:2010</t>
  </si>
  <si>
    <t xml:space="preserve">Khẩu trang N95 và tương đương, </t>
  </si>
  <si>
    <t>Bộ trang phục Tyvek dùng 01 lần hoặc tương đương</t>
  </si>
  <si>
    <t>Máy xét nghiệm nhanh (bao gồm cả máy tính)</t>
  </si>
  <si>
    <t>SL</t>
  </si>
  <si>
    <t>Đơn giá</t>
  </si>
  <si>
    <t xml:space="preserve">Thành tiền </t>
  </si>
  <si>
    <t>Ngân hàng TMCP Á Châu (ACB)</t>
  </si>
  <si>
    <t>Bộ trang phục phòng, chống dịch (7 món): Việt Nam sản xuất</t>
  </si>
  <si>
    <t>Ngân hàng TMCP Tiên Phong (TB Bank)</t>
  </si>
  <si>
    <t>Ngân hàng TMCP Quốc tế (VIB)</t>
  </si>
  <si>
    <t>5 tỷ</t>
  </si>
  <si>
    <t>Ngân hàng Sài Gòn Hà nội (SHB)</t>
  </si>
  <si>
    <t>10 tỷ</t>
  </si>
  <si>
    <t xml:space="preserve">Số tiền đã ký </t>
  </si>
  <si>
    <t>NGân hàng TMCP Sài Gòn thương tín Sacombank</t>
  </si>
  <si>
    <t>Cộng</t>
  </si>
  <si>
    <t>THEO DÕI TIẾN ĐỘ CỦA CÁC NGÂN HÀNG</t>
  </si>
  <si>
    <t>Thành tiền (1.000 đồng)</t>
  </si>
  <si>
    <t>Số tiền TT</t>
  </si>
  <si>
    <t>Cty ký HĐ</t>
  </si>
  <si>
    <t>Ngân hàng TMCP Việt Nam Thịnh Vượng  (VP Banks)</t>
  </si>
  <si>
    <t>10ty</t>
  </si>
  <si>
    <t>Cty Trung nguyên</t>
  </si>
  <si>
    <t>Cty NTI Vina</t>
  </si>
  <si>
    <t>Cty Nam Anh</t>
  </si>
  <si>
    <t>Cty LiWorldco</t>
  </si>
  <si>
    <t>Cty Thiên Ân</t>
  </si>
  <si>
    <t>Chỉ tiêu</t>
  </si>
  <si>
    <t>Chi tiêu chuyên môn</t>
  </si>
  <si>
    <t>Số bệnh nhân điều trị ngoại trú</t>
  </si>
  <si>
    <t>Số bệnh nhân điều trị nội trú</t>
  </si>
  <si>
    <t>I</t>
  </si>
  <si>
    <t>II</t>
  </si>
  <si>
    <t>III</t>
  </si>
  <si>
    <t>STT</t>
  </si>
  <si>
    <t>Đơn vị tính: 1.000 đồng</t>
  </si>
  <si>
    <t>A</t>
  </si>
  <si>
    <t>B</t>
  </si>
  <si>
    <t>IV</t>
  </si>
  <si>
    <t>Tổng số lần khám bệnh:</t>
  </si>
  <si>
    <t>Tổng số</t>
  </si>
  <si>
    <t>Tổng số Quý I/2019</t>
  </si>
  <si>
    <t>Trong đó</t>
  </si>
  <si>
    <t>BHYT</t>
  </si>
  <si>
    <t>Viện phí</t>
  </si>
  <si>
    <t>KCB theo yêu cầu</t>
  </si>
  <si>
    <t>1=2+3+4</t>
  </si>
  <si>
    <t>Tổng số Quý I/2020</t>
  </si>
  <si>
    <t>5=6+7+8</t>
  </si>
  <si>
    <t>Tổng số xét nghiệm</t>
  </si>
  <si>
    <t>Tổng số phẫu thuật, thủ thuật</t>
  </si>
  <si>
    <t>Tổng số chẩn đoán hình ảnh</t>
  </si>
  <si>
    <t>Tỷ lệ (%)</t>
  </si>
  <si>
    <t>9=5/1</t>
  </si>
  <si>
    <t>Tổng nguồn thu của đơn vị</t>
  </si>
  <si>
    <t>Nhóm chi cho con người</t>
  </si>
  <si>
    <t>Tr.đó: Tiền lương, phụ cấp</t>
  </si>
  <si>
    <t xml:space="preserve">Thu hoạt động khám, chữa bệnh (ghi vào từng cột BHYT, viện phí) </t>
  </si>
  <si>
    <t>Thu hoạt động dịch vụ theo yêu cầu (ghi vào cột KCB theo yêu cầu)</t>
  </si>
  <si>
    <t>Thu của quầy thuốc (ghi vào cột tổng số)</t>
  </si>
  <si>
    <t>Thu khác  (ghi vào cột tổng số)</t>
  </si>
  <si>
    <t>Chi dịch vụ công cộng (điện, nước…)</t>
  </si>
  <si>
    <t>Chi mua thuốc, dịch truyền, vật tư, hóa chất</t>
  </si>
  <si>
    <t>Chi khác</t>
  </si>
  <si>
    <t>Tổng số chi (chỉ ghi vào cột tổng số của quý)</t>
  </si>
  <si>
    <t>Chênh lệch thu, chi (chỉ ghi vào cột tổng số của quý)</t>
  </si>
  <si>
    <t>Chi thu nhập tăng thêm</t>
  </si>
  <si>
    <t>Tr.đó: Bình quân/người/tháng</t>
  </si>
  <si>
    <t>Quỹ PTHĐSN</t>
  </si>
  <si>
    <t>Quỹ khen thưởng - Quỹ phúc lợi</t>
  </si>
  <si>
    <t>Quỹ hỗ trợ KCB</t>
  </si>
  <si>
    <t>BÁO CÁO MỘT SỐ CHỈ TIÊU VÀ HOẠT ĐỘNG VÀ TÀI CHÍNH QUÝ I/2020 VÀ QUÝ I/2019</t>
  </si>
  <si>
    <t>UBND TỈNH THANH HÓA</t>
  </si>
  <si>
    <t>SỞ Y TẾ</t>
  </si>
  <si>
    <t>Phụ lục</t>
  </si>
  <si>
    <t>(Kèm theo Công văn số: 1255 /SYT-NVY ngày 08 tháng 5 năm 2020 của Sở Y tế)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</si>
</sst>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3" xfId="0" applyFont="1" applyBorder="1"/>
    <xf numFmtId="164" fontId="4" fillId="0" borderId="3" xfId="1" applyNumberFormat="1" applyFont="1" applyBorder="1"/>
    <xf numFmtId="164" fontId="4" fillId="0" borderId="4" xfId="1" applyNumberFormat="1" applyFont="1" applyBorder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6" xfId="0" applyFont="1" applyBorder="1"/>
    <xf numFmtId="0" fontId="3" fillId="0" borderId="1" xfId="0" applyFont="1" applyBorder="1"/>
    <xf numFmtId="0" fontId="6" fillId="0" borderId="1" xfId="2" applyFont="1" applyBorder="1" applyAlignment="1">
      <alignment horizontal="center" vertical="center" wrapText="1"/>
    </xf>
    <xf numFmtId="0" fontId="7" fillId="0" borderId="5" xfId="0" applyFont="1" applyBorder="1"/>
    <xf numFmtId="164" fontId="7" fillId="0" borderId="5" xfId="0" applyNumberFormat="1" applyFont="1" applyBorder="1"/>
    <xf numFmtId="164" fontId="7" fillId="0" borderId="3" xfId="1" applyNumberFormat="1" applyFont="1" applyBorder="1"/>
    <xf numFmtId="0" fontId="7" fillId="0" borderId="3" xfId="0" applyFont="1" applyBorder="1"/>
    <xf numFmtId="0" fontId="7" fillId="0" borderId="6" xfId="0" applyFont="1" applyBorder="1"/>
    <xf numFmtId="164" fontId="7" fillId="0" borderId="6" xfId="1" applyNumberFormat="1" applyFont="1" applyBorder="1"/>
    <xf numFmtId="0" fontId="8" fillId="0" borderId="1" xfId="0" applyFont="1" applyBorder="1"/>
    <xf numFmtId="164" fontId="8" fillId="0" borderId="1" xfId="0" applyNumberFormat="1" applyFont="1" applyBorder="1"/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0" fillId="0" borderId="0" xfId="0" applyFont="1"/>
    <xf numFmtId="0" fontId="9" fillId="0" borderId="3" xfId="0" applyFont="1" applyBorder="1"/>
    <xf numFmtId="0" fontId="9" fillId="0" borderId="4" xfId="0" applyFont="1" applyBorder="1"/>
    <xf numFmtId="164" fontId="9" fillId="0" borderId="5" xfId="1" applyNumberFormat="1" applyFont="1" applyBorder="1"/>
    <xf numFmtId="164" fontId="9" fillId="0" borderId="3" xfId="1" applyNumberFormat="1" applyFont="1" applyBorder="1"/>
    <xf numFmtId="164" fontId="9" fillId="0" borderId="4" xfId="1" applyNumberFormat="1" applyFont="1" applyBorder="1"/>
    <xf numFmtId="0" fontId="11" fillId="0" borderId="5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/>
    </xf>
    <xf numFmtId="0" fontId="9" fillId="0" borderId="6" xfId="0" applyFont="1" applyBorder="1"/>
    <xf numFmtId="0" fontId="9" fillId="0" borderId="6" xfId="0" applyFont="1" applyBorder="1" applyAlignment="1">
      <alignment vertical="center" wrapText="1"/>
    </xf>
    <xf numFmtId="164" fontId="9" fillId="0" borderId="6" xfId="1" applyNumberFormat="1" applyFont="1" applyBorder="1"/>
    <xf numFmtId="0" fontId="11" fillId="0" borderId="6" xfId="0" applyFont="1" applyBorder="1"/>
    <xf numFmtId="0" fontId="11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1</xdr:row>
      <xdr:rowOff>228600</xdr:rowOff>
    </xdr:from>
    <xdr:to>
      <xdr:col>1</xdr:col>
      <xdr:colOff>1162050</xdr:colOff>
      <xdr:row>1</xdr:row>
      <xdr:rowOff>230188</xdr:rowOff>
    </xdr:to>
    <xdr:cxnSp macro="">
      <xdr:nvCxnSpPr>
        <xdr:cNvPr id="3" name="Straight Connector 2"/>
        <xdr:cNvCxnSpPr/>
      </xdr:nvCxnSpPr>
      <xdr:spPr>
        <a:xfrm>
          <a:off x="1085850" y="514350"/>
          <a:ext cx="571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4"/>
  <sheetViews>
    <sheetView topLeftCell="B2" workbookViewId="0">
      <selection activeCell="I9" sqref="I9"/>
    </sheetView>
  </sheetViews>
  <sheetFormatPr defaultColWidth="9.140625" defaultRowHeight="15.75"/>
  <cols>
    <col min="1" max="1" width="3.28515625" style="2" hidden="1" customWidth="1"/>
    <col min="2" max="2" width="25.140625" style="2" customWidth="1"/>
    <col min="3" max="3" width="5.140625" style="2" customWidth="1"/>
    <col min="4" max="4" width="11.28515625" style="2" customWidth="1"/>
    <col min="5" max="5" width="10.28515625" style="2" customWidth="1"/>
    <col min="6" max="6" width="10.7109375" style="2" customWidth="1"/>
    <col min="7" max="7" width="6.7109375" style="2" customWidth="1"/>
    <col min="8" max="8" width="11" style="2" customWidth="1"/>
    <col min="9" max="9" width="7.85546875" style="2" customWidth="1"/>
    <col min="10" max="10" width="8.140625" style="2" customWidth="1"/>
    <col min="11" max="11" width="10.7109375" style="2" customWidth="1"/>
    <col min="12" max="12" width="8.5703125" style="2" customWidth="1"/>
    <col min="13" max="13" width="7.7109375" style="2" customWidth="1"/>
    <col min="14" max="14" width="10.85546875" style="2" customWidth="1"/>
    <col min="15" max="17" width="10.7109375" style="2" hidden="1" customWidth="1"/>
    <col min="18" max="18" width="12" style="2" hidden="1" customWidth="1"/>
    <col min="19" max="19" width="10.28515625" style="2" hidden="1" customWidth="1"/>
    <col min="20" max="20" width="12.140625" style="2" hidden="1" customWidth="1"/>
    <col min="21" max="21" width="11.7109375" style="2" customWidth="1"/>
    <col min="22" max="23" width="10.5703125" style="2" customWidth="1"/>
    <col min="24" max="24" width="11.7109375" style="2" customWidth="1"/>
    <col min="25" max="26" width="10.5703125" style="2" customWidth="1"/>
    <col min="27" max="27" width="11.7109375" style="2" customWidth="1"/>
    <col min="28" max="29" width="10.5703125" style="2" customWidth="1"/>
    <col min="30" max="30" width="11.7109375" style="2" customWidth="1"/>
    <col min="31" max="32" width="10.5703125" style="2" customWidth="1"/>
    <col min="33" max="33" width="11.140625" style="2" customWidth="1"/>
    <col min="34" max="34" width="10.42578125" style="2" customWidth="1"/>
    <col min="35" max="35" width="12.140625" style="2" customWidth="1"/>
    <col min="36" max="36" width="11.140625" style="2" customWidth="1"/>
    <col min="37" max="37" width="14.5703125" style="2" customWidth="1"/>
    <col min="38" max="38" width="13.7109375" style="2" customWidth="1"/>
    <col min="39" max="39" width="10.28515625" style="2" customWidth="1"/>
    <col min="40" max="40" width="14.28515625" style="2" customWidth="1"/>
    <col min="41" max="41" width="12.140625" style="2" customWidth="1"/>
    <col min="42" max="42" width="10.85546875" style="2" customWidth="1"/>
    <col min="43" max="43" width="11.42578125" style="2" customWidth="1"/>
    <col min="44" max="44" width="11.7109375" style="2" customWidth="1"/>
    <col min="45" max="45" width="10.140625" style="2" customWidth="1"/>
    <col min="46" max="46" width="10.5703125" style="2" customWidth="1"/>
    <col min="47" max="47" width="12.42578125" style="2" customWidth="1"/>
    <col min="48" max="48" width="9.140625" style="2" customWidth="1"/>
    <col min="49" max="16384" width="9.140625" style="2"/>
  </cols>
  <sheetData>
    <row r="1" spans="1:44">
      <c r="A1" s="1" t="s">
        <v>0</v>
      </c>
    </row>
    <row r="2" spans="1:44">
      <c r="A2" s="48" t="s">
        <v>19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44">
      <c r="AQ3" s="1"/>
      <c r="AR3" s="1"/>
    </row>
    <row r="4" spans="1:44" ht="51.75" customHeight="1">
      <c r="A4" s="49" t="s">
        <v>1</v>
      </c>
      <c r="B4" s="49"/>
      <c r="C4" s="10" t="s">
        <v>21</v>
      </c>
      <c r="D4" s="10" t="s">
        <v>22</v>
      </c>
      <c r="E4" s="10" t="s">
        <v>16</v>
      </c>
      <c r="F4" s="50" t="s">
        <v>2</v>
      </c>
      <c r="G4" s="50"/>
      <c r="H4" s="50"/>
      <c r="I4" s="50" t="s">
        <v>3</v>
      </c>
      <c r="J4" s="50"/>
      <c r="K4" s="50"/>
      <c r="L4" s="50" t="s">
        <v>10</v>
      </c>
      <c r="M4" s="50"/>
      <c r="N4" s="50"/>
      <c r="O4" s="47" t="s">
        <v>4</v>
      </c>
      <c r="P4" s="47"/>
      <c r="Q4" s="47"/>
      <c r="R4" s="47" t="s">
        <v>5</v>
      </c>
      <c r="S4" s="47"/>
      <c r="T4" s="47"/>
    </row>
    <row r="5" spans="1:44" s="22" customFormat="1" ht="25.5">
      <c r="A5" s="20"/>
      <c r="B5" s="20"/>
      <c r="C5" s="21"/>
      <c r="D5" s="21"/>
      <c r="E5" s="21"/>
      <c r="F5" s="21" t="s">
        <v>6</v>
      </c>
      <c r="G5" s="21" t="s">
        <v>7</v>
      </c>
      <c r="H5" s="21" t="s">
        <v>20</v>
      </c>
      <c r="I5" s="21" t="s">
        <v>6</v>
      </c>
      <c r="J5" s="21" t="s">
        <v>7</v>
      </c>
      <c r="K5" s="21" t="s">
        <v>20</v>
      </c>
      <c r="L5" s="21" t="s">
        <v>6</v>
      </c>
      <c r="M5" s="21" t="s">
        <v>7</v>
      </c>
      <c r="N5" s="21" t="s">
        <v>20</v>
      </c>
      <c r="O5" s="20" t="s">
        <v>6</v>
      </c>
      <c r="P5" s="20" t="s">
        <v>7</v>
      </c>
      <c r="Q5" s="20" t="s">
        <v>8</v>
      </c>
      <c r="R5" s="20" t="s">
        <v>6</v>
      </c>
      <c r="S5" s="20" t="s">
        <v>7</v>
      </c>
      <c r="T5" s="20" t="s">
        <v>8</v>
      </c>
    </row>
    <row r="6" spans="1:44" ht="31.5">
      <c r="A6" s="3">
        <v>1</v>
      </c>
      <c r="B6" s="6" t="s">
        <v>9</v>
      </c>
      <c r="C6" s="11" t="s">
        <v>15</v>
      </c>
      <c r="D6" s="19" t="s">
        <v>26</v>
      </c>
      <c r="E6" s="12">
        <f>+H6+K6+N6+Q6+T6</f>
        <v>10522800</v>
      </c>
      <c r="F6" s="13">
        <v>5000000</v>
      </c>
      <c r="G6" s="13">
        <v>1250</v>
      </c>
      <c r="H6" s="13">
        <f>+F6*G6/1000</f>
        <v>6250000</v>
      </c>
      <c r="I6" s="13">
        <v>90000</v>
      </c>
      <c r="J6" s="13">
        <v>19480</v>
      </c>
      <c r="K6" s="13">
        <f>+I6*J6/1000</f>
        <v>1753200</v>
      </c>
      <c r="L6" s="13">
        <v>40000</v>
      </c>
      <c r="M6" s="13">
        <v>62990</v>
      </c>
      <c r="N6" s="13">
        <f>+L6*M6/1000</f>
        <v>2519600</v>
      </c>
      <c r="O6" s="4"/>
      <c r="P6" s="4"/>
      <c r="Q6" s="4"/>
      <c r="R6" s="4"/>
      <c r="S6" s="4"/>
      <c r="T6" s="4"/>
    </row>
    <row r="7" spans="1:44" ht="31.5">
      <c r="A7" s="3">
        <v>2</v>
      </c>
      <c r="B7" s="7" t="s">
        <v>17</v>
      </c>
      <c r="C7" s="14" t="s">
        <v>15</v>
      </c>
      <c r="D7" s="19" t="s">
        <v>27</v>
      </c>
      <c r="E7" s="12">
        <f t="shared" ref="E7:E12" si="0">+H7+K7+N7+Q7+T7</f>
        <v>5040000</v>
      </c>
      <c r="F7" s="13">
        <v>4200000</v>
      </c>
      <c r="G7" s="13">
        <v>1200</v>
      </c>
      <c r="H7" s="13">
        <f>+F7*G7/1000</f>
        <v>5040000</v>
      </c>
      <c r="I7" s="13"/>
      <c r="J7" s="13"/>
      <c r="K7" s="13"/>
      <c r="L7" s="13"/>
      <c r="M7" s="13"/>
      <c r="N7" s="13"/>
      <c r="O7" s="4"/>
      <c r="P7" s="4"/>
      <c r="Q7" s="4"/>
      <c r="R7" s="4"/>
      <c r="S7" s="4"/>
      <c r="T7" s="4"/>
    </row>
    <row r="8" spans="1:44" ht="25.5">
      <c r="A8" s="3"/>
      <c r="B8" s="7"/>
      <c r="C8" s="14"/>
      <c r="D8" s="19" t="s">
        <v>28</v>
      </c>
      <c r="E8" s="12">
        <f t="shared" si="0"/>
        <v>4966500</v>
      </c>
      <c r="F8" s="13">
        <v>4300000</v>
      </c>
      <c r="G8" s="13">
        <v>1155</v>
      </c>
      <c r="H8" s="13">
        <f>+F8*G8/1000</f>
        <v>4966500</v>
      </c>
      <c r="I8" s="13"/>
      <c r="J8" s="13"/>
      <c r="K8" s="13"/>
      <c r="L8" s="13"/>
      <c r="M8" s="13"/>
      <c r="N8" s="13"/>
      <c r="O8" s="4"/>
      <c r="P8" s="4"/>
      <c r="Q8" s="4"/>
      <c r="R8" s="4"/>
      <c r="S8" s="4"/>
      <c r="T8" s="4"/>
    </row>
    <row r="9" spans="1:44" ht="31.5">
      <c r="A9" s="3">
        <v>3</v>
      </c>
      <c r="B9" s="7" t="s">
        <v>11</v>
      </c>
      <c r="C9" s="14" t="s">
        <v>13</v>
      </c>
      <c r="D9" s="44" t="s">
        <v>25</v>
      </c>
      <c r="E9" s="12">
        <f t="shared" si="0"/>
        <v>5008500</v>
      </c>
      <c r="F9" s="13"/>
      <c r="G9" s="13"/>
      <c r="H9" s="13"/>
      <c r="I9" s="13"/>
      <c r="J9" s="13"/>
      <c r="K9" s="13"/>
      <c r="L9" s="13">
        <v>37100</v>
      </c>
      <c r="M9" s="13">
        <v>135000</v>
      </c>
      <c r="N9" s="13">
        <f>+L9*M9/1000</f>
        <v>5008500</v>
      </c>
      <c r="O9" s="4"/>
      <c r="P9" s="4"/>
      <c r="Q9" s="4"/>
      <c r="R9" s="4"/>
      <c r="S9" s="4"/>
      <c r="T9" s="4"/>
    </row>
    <row r="10" spans="1:44" ht="31.5">
      <c r="A10" s="3">
        <v>4</v>
      </c>
      <c r="B10" s="7" t="s">
        <v>14</v>
      </c>
      <c r="C10" s="14" t="s">
        <v>13</v>
      </c>
      <c r="D10" s="45"/>
      <c r="E10" s="12">
        <f t="shared" si="0"/>
        <v>5008500</v>
      </c>
      <c r="F10" s="13"/>
      <c r="G10" s="13"/>
      <c r="H10" s="13"/>
      <c r="I10" s="13"/>
      <c r="J10" s="13"/>
      <c r="K10" s="13"/>
      <c r="L10" s="13">
        <v>37100</v>
      </c>
      <c r="M10" s="13">
        <v>135000</v>
      </c>
      <c r="N10" s="13">
        <f>+L10*M10/1000</f>
        <v>5008500</v>
      </c>
      <c r="O10" s="4"/>
      <c r="P10" s="4"/>
      <c r="Q10" s="4"/>
      <c r="R10" s="4"/>
      <c r="S10" s="4"/>
      <c r="T10" s="4"/>
    </row>
    <row r="11" spans="1:44" ht="47.25">
      <c r="A11" s="3"/>
      <c r="B11" s="7" t="s">
        <v>23</v>
      </c>
      <c r="C11" s="14" t="s">
        <v>24</v>
      </c>
      <c r="D11" s="46"/>
      <c r="E11" s="12">
        <f t="shared" si="0"/>
        <v>10017000</v>
      </c>
      <c r="F11" s="13"/>
      <c r="G11" s="13"/>
      <c r="H11" s="13"/>
      <c r="I11" s="13"/>
      <c r="J11" s="13"/>
      <c r="K11" s="13"/>
      <c r="L11" s="13">
        <f>37100*2</f>
        <v>74200</v>
      </c>
      <c r="M11" s="13">
        <v>135000</v>
      </c>
      <c r="N11" s="13">
        <f>+L11*M11/1000</f>
        <v>10017000</v>
      </c>
      <c r="O11" s="4"/>
      <c r="P11" s="4"/>
      <c r="Q11" s="4"/>
      <c r="R11" s="4"/>
      <c r="S11" s="4"/>
      <c r="T11" s="4"/>
    </row>
    <row r="12" spans="1:44" ht="31.5">
      <c r="A12" s="3">
        <v>5</v>
      </c>
      <c r="B12" s="7" t="s">
        <v>12</v>
      </c>
      <c r="C12" s="14" t="s">
        <v>15</v>
      </c>
      <c r="D12" s="19" t="s">
        <v>29</v>
      </c>
      <c r="E12" s="12">
        <f t="shared" si="0"/>
        <v>6000000</v>
      </c>
      <c r="F12" s="13">
        <v>5000000</v>
      </c>
      <c r="G12" s="13">
        <v>1200</v>
      </c>
      <c r="H12" s="13">
        <f>+F12*G12/1000</f>
        <v>6000000</v>
      </c>
      <c r="I12" s="13"/>
      <c r="J12" s="13"/>
      <c r="K12" s="13"/>
      <c r="L12" s="13"/>
      <c r="M12" s="13"/>
      <c r="N12" s="13"/>
      <c r="O12" s="4"/>
      <c r="P12" s="4"/>
      <c r="Q12" s="4"/>
      <c r="R12" s="4"/>
      <c r="S12" s="4"/>
      <c r="T12" s="4"/>
    </row>
    <row r="13" spans="1:44" ht="19.5" customHeight="1">
      <c r="A13" s="8"/>
      <c r="B13" s="8"/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4"/>
      <c r="P13" s="4"/>
      <c r="Q13" s="4"/>
      <c r="R13" s="4"/>
      <c r="S13" s="4"/>
      <c r="T13" s="4"/>
    </row>
    <row r="14" spans="1:44" ht="19.5" customHeight="1">
      <c r="A14" s="9"/>
      <c r="B14" s="9" t="s">
        <v>18</v>
      </c>
      <c r="C14" s="17"/>
      <c r="D14" s="17"/>
      <c r="E14" s="18">
        <f>SUM(E6:E13)</f>
        <v>46563300</v>
      </c>
      <c r="F14" s="18">
        <f t="shared" ref="F14:N14" si="1">SUM(F6:F13)</f>
        <v>18500000</v>
      </c>
      <c r="G14" s="18"/>
      <c r="H14" s="18">
        <f t="shared" si="1"/>
        <v>22256500</v>
      </c>
      <c r="I14" s="18">
        <f t="shared" si="1"/>
        <v>90000</v>
      </c>
      <c r="J14" s="18"/>
      <c r="K14" s="18">
        <f t="shared" si="1"/>
        <v>1753200</v>
      </c>
      <c r="L14" s="18">
        <f t="shared" si="1"/>
        <v>188400</v>
      </c>
      <c r="M14" s="18"/>
      <c r="N14" s="18">
        <f t="shared" si="1"/>
        <v>22553600</v>
      </c>
      <c r="O14" s="5"/>
      <c r="P14" s="5"/>
      <c r="Q14" s="5"/>
      <c r="R14" s="5"/>
      <c r="S14" s="5"/>
      <c r="T14" s="5"/>
    </row>
  </sheetData>
  <mergeCells count="8">
    <mergeCell ref="D9:D11"/>
    <mergeCell ref="R4:T4"/>
    <mergeCell ref="A2:N2"/>
    <mergeCell ref="A4:B4"/>
    <mergeCell ref="F4:H4"/>
    <mergeCell ref="I4:K4"/>
    <mergeCell ref="L4:N4"/>
    <mergeCell ref="O4:Q4"/>
  </mergeCells>
  <pageMargins left="0.17" right="0.1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4"/>
  <sheetViews>
    <sheetView topLeftCell="B1" workbookViewId="0">
      <selection activeCell="B17" sqref="B17"/>
    </sheetView>
  </sheetViews>
  <sheetFormatPr defaultColWidth="9.140625" defaultRowHeight="15.75"/>
  <cols>
    <col min="1" max="1" width="3.28515625" style="2" hidden="1" customWidth="1"/>
    <col min="2" max="2" width="25.140625" style="2" customWidth="1"/>
    <col min="3" max="3" width="5.140625" style="2" customWidth="1"/>
    <col min="4" max="4" width="11.28515625" style="2" customWidth="1"/>
    <col min="5" max="5" width="10.28515625" style="2" customWidth="1"/>
    <col min="6" max="6" width="10.7109375" style="2" customWidth="1"/>
    <col min="7" max="7" width="6.7109375" style="2" customWidth="1"/>
    <col min="8" max="8" width="11" style="2" customWidth="1"/>
    <col min="9" max="9" width="7" style="2" customWidth="1"/>
    <col min="10" max="10" width="8.140625" style="2" customWidth="1"/>
    <col min="11" max="11" width="10.7109375" style="2" customWidth="1"/>
    <col min="12" max="12" width="8.5703125" style="2" customWidth="1"/>
    <col min="13" max="13" width="7.7109375" style="2" customWidth="1"/>
    <col min="14" max="14" width="10.5703125" style="2" customWidth="1"/>
    <col min="15" max="17" width="10.7109375" style="2" hidden="1" customWidth="1"/>
    <col min="18" max="18" width="12" style="2" hidden="1" customWidth="1"/>
    <col min="19" max="19" width="10.28515625" style="2" hidden="1" customWidth="1"/>
    <col min="20" max="20" width="12.140625" style="2" hidden="1" customWidth="1"/>
    <col min="21" max="21" width="11.7109375" style="2" customWidth="1"/>
    <col min="22" max="23" width="10.5703125" style="2" customWidth="1"/>
    <col min="24" max="24" width="11.7109375" style="2" customWidth="1"/>
    <col min="25" max="26" width="10.5703125" style="2" customWidth="1"/>
    <col min="27" max="27" width="11.7109375" style="2" customWidth="1"/>
    <col min="28" max="29" width="10.5703125" style="2" customWidth="1"/>
    <col min="30" max="30" width="11.7109375" style="2" customWidth="1"/>
    <col min="31" max="32" width="10.5703125" style="2" customWidth="1"/>
    <col min="33" max="33" width="11.140625" style="2" customWidth="1"/>
    <col min="34" max="34" width="10.42578125" style="2" customWidth="1"/>
    <col min="35" max="35" width="12.140625" style="2" customWidth="1"/>
    <col min="36" max="36" width="11.140625" style="2" customWidth="1"/>
    <col min="37" max="37" width="14.5703125" style="2" customWidth="1"/>
    <col min="38" max="38" width="13.7109375" style="2" customWidth="1"/>
    <col min="39" max="39" width="10.28515625" style="2" customWidth="1"/>
    <col min="40" max="40" width="14.28515625" style="2" customWidth="1"/>
    <col min="41" max="41" width="12.140625" style="2" customWidth="1"/>
    <col min="42" max="42" width="10.85546875" style="2" customWidth="1"/>
    <col min="43" max="43" width="11.42578125" style="2" customWidth="1"/>
    <col min="44" max="44" width="11.7109375" style="2" customWidth="1"/>
    <col min="45" max="45" width="10.140625" style="2" customWidth="1"/>
    <col min="46" max="46" width="10.5703125" style="2" customWidth="1"/>
    <col min="47" max="47" width="12.42578125" style="2" customWidth="1"/>
    <col min="48" max="48" width="9.140625" style="2" customWidth="1"/>
    <col min="49" max="16384" width="9.140625" style="2"/>
  </cols>
  <sheetData>
    <row r="1" spans="1:44">
      <c r="A1" s="1" t="s">
        <v>0</v>
      </c>
    </row>
    <row r="2" spans="1:44">
      <c r="A2" s="48" t="s">
        <v>19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44">
      <c r="AQ3" s="1"/>
      <c r="AR3" s="1"/>
    </row>
    <row r="4" spans="1:44" ht="51.75" customHeight="1">
      <c r="A4" s="49" t="s">
        <v>1</v>
      </c>
      <c r="B4" s="49"/>
      <c r="C4" s="10" t="s">
        <v>21</v>
      </c>
      <c r="D4" s="10" t="s">
        <v>22</v>
      </c>
      <c r="E4" s="10" t="s">
        <v>16</v>
      </c>
      <c r="F4" s="50" t="s">
        <v>2</v>
      </c>
      <c r="G4" s="50"/>
      <c r="H4" s="50"/>
      <c r="I4" s="50" t="s">
        <v>3</v>
      </c>
      <c r="J4" s="50"/>
      <c r="K4" s="50"/>
      <c r="L4" s="50" t="s">
        <v>10</v>
      </c>
      <c r="M4" s="50"/>
      <c r="N4" s="50"/>
      <c r="O4" s="47" t="s">
        <v>4</v>
      </c>
      <c r="P4" s="47"/>
      <c r="Q4" s="47"/>
      <c r="R4" s="47" t="s">
        <v>5</v>
      </c>
      <c r="S4" s="47"/>
      <c r="T4" s="47"/>
    </row>
    <row r="5" spans="1:44" s="22" customFormat="1" ht="25.5">
      <c r="A5" s="20"/>
      <c r="B5" s="20"/>
      <c r="C5" s="21"/>
      <c r="D5" s="21"/>
      <c r="E5" s="21"/>
      <c r="F5" s="21" t="s">
        <v>6</v>
      </c>
      <c r="G5" s="21" t="s">
        <v>7</v>
      </c>
      <c r="H5" s="21" t="s">
        <v>20</v>
      </c>
      <c r="I5" s="21" t="s">
        <v>6</v>
      </c>
      <c r="J5" s="21" t="s">
        <v>7</v>
      </c>
      <c r="K5" s="21" t="s">
        <v>20</v>
      </c>
      <c r="L5" s="21" t="s">
        <v>6</v>
      </c>
      <c r="M5" s="21" t="s">
        <v>7</v>
      </c>
      <c r="N5" s="21" t="s">
        <v>20</v>
      </c>
      <c r="O5" s="20" t="s">
        <v>6</v>
      </c>
      <c r="P5" s="20" t="s">
        <v>7</v>
      </c>
      <c r="Q5" s="20" t="s">
        <v>8</v>
      </c>
      <c r="R5" s="20" t="s">
        <v>6</v>
      </c>
      <c r="S5" s="20" t="s">
        <v>7</v>
      </c>
      <c r="T5" s="20" t="s">
        <v>8</v>
      </c>
    </row>
    <row r="6" spans="1:44" ht="31.5">
      <c r="A6" s="3">
        <v>1</v>
      </c>
      <c r="B6" s="6" t="s">
        <v>9</v>
      </c>
      <c r="C6" s="11" t="s">
        <v>15</v>
      </c>
      <c r="D6" s="19" t="s">
        <v>26</v>
      </c>
      <c r="E6" s="12">
        <f>+H6+K6+N6+Q6+T6</f>
        <v>10522800</v>
      </c>
      <c r="F6" s="13">
        <v>5000000</v>
      </c>
      <c r="G6" s="13">
        <v>1250</v>
      </c>
      <c r="H6" s="13">
        <f>+F6*G6/1000</f>
        <v>6250000</v>
      </c>
      <c r="I6" s="13">
        <v>90000</v>
      </c>
      <c r="J6" s="13">
        <v>19480</v>
      </c>
      <c r="K6" s="13">
        <f>+I6*J6/1000</f>
        <v>1753200</v>
      </c>
      <c r="L6" s="13">
        <v>40000</v>
      </c>
      <c r="M6" s="13">
        <v>62990</v>
      </c>
      <c r="N6" s="13">
        <f>+L6*M6/1000</f>
        <v>2519600</v>
      </c>
      <c r="O6" s="4"/>
      <c r="P6" s="4"/>
      <c r="Q6" s="4"/>
      <c r="R6" s="4"/>
      <c r="S6" s="4"/>
      <c r="T6" s="4"/>
    </row>
    <row r="7" spans="1:44" ht="31.5">
      <c r="A7" s="3">
        <v>2</v>
      </c>
      <c r="B7" s="7" t="s">
        <v>17</v>
      </c>
      <c r="C7" s="14" t="s">
        <v>15</v>
      </c>
      <c r="D7" s="19" t="s">
        <v>27</v>
      </c>
      <c r="E7" s="12">
        <f t="shared" ref="E7:E12" si="0">+H7+K7+N7+Q7+T7</f>
        <v>5040000</v>
      </c>
      <c r="F7" s="13">
        <v>4200000</v>
      </c>
      <c r="G7" s="13">
        <v>1200</v>
      </c>
      <c r="H7" s="13">
        <f>+F7*G7/1000</f>
        <v>5040000</v>
      </c>
      <c r="I7" s="13"/>
      <c r="J7" s="13"/>
      <c r="K7" s="13"/>
      <c r="L7" s="13"/>
      <c r="M7" s="13"/>
      <c r="N7" s="13"/>
      <c r="O7" s="4"/>
      <c r="P7" s="4"/>
      <c r="Q7" s="4"/>
      <c r="R7" s="4"/>
      <c r="S7" s="4"/>
      <c r="T7" s="4"/>
    </row>
    <row r="8" spans="1:44" ht="25.5">
      <c r="A8" s="3"/>
      <c r="B8" s="7"/>
      <c r="C8" s="14"/>
      <c r="D8" s="19" t="s">
        <v>28</v>
      </c>
      <c r="E8" s="12">
        <f t="shared" si="0"/>
        <v>5024250</v>
      </c>
      <c r="F8" s="13">
        <v>4350000</v>
      </c>
      <c r="G8" s="13">
        <v>1155</v>
      </c>
      <c r="H8" s="13">
        <f>+F8*G8/1000</f>
        <v>5024250</v>
      </c>
      <c r="I8" s="13"/>
      <c r="J8" s="13"/>
      <c r="K8" s="13"/>
      <c r="L8" s="13"/>
      <c r="M8" s="13"/>
      <c r="N8" s="13"/>
      <c r="O8" s="4"/>
      <c r="P8" s="4"/>
      <c r="Q8" s="4"/>
      <c r="R8" s="4"/>
      <c r="S8" s="4"/>
      <c r="T8" s="4"/>
    </row>
    <row r="9" spans="1:44" ht="31.5">
      <c r="A9" s="3">
        <v>3</v>
      </c>
      <c r="B9" s="7" t="s">
        <v>11</v>
      </c>
      <c r="C9" s="14" t="s">
        <v>13</v>
      </c>
      <c r="D9" s="44" t="s">
        <v>25</v>
      </c>
      <c r="E9" s="12">
        <f t="shared" si="0"/>
        <v>5008500</v>
      </c>
      <c r="F9" s="13"/>
      <c r="G9" s="13"/>
      <c r="H9" s="13"/>
      <c r="I9" s="13"/>
      <c r="J9" s="13"/>
      <c r="K9" s="13"/>
      <c r="L9" s="13">
        <v>37100</v>
      </c>
      <c r="M9" s="13">
        <v>135000</v>
      </c>
      <c r="N9" s="13">
        <f>+L9*M9/1000</f>
        <v>5008500</v>
      </c>
      <c r="O9" s="4"/>
      <c r="P9" s="4"/>
      <c r="Q9" s="4"/>
      <c r="R9" s="4"/>
      <c r="S9" s="4"/>
      <c r="T9" s="4"/>
    </row>
    <row r="10" spans="1:44" ht="31.5">
      <c r="A10" s="3">
        <v>4</v>
      </c>
      <c r="B10" s="7" t="s">
        <v>14</v>
      </c>
      <c r="C10" s="14" t="s">
        <v>13</v>
      </c>
      <c r="D10" s="45"/>
      <c r="E10" s="12">
        <f t="shared" si="0"/>
        <v>5008500</v>
      </c>
      <c r="F10" s="13"/>
      <c r="G10" s="13"/>
      <c r="H10" s="13"/>
      <c r="I10" s="13"/>
      <c r="J10" s="13"/>
      <c r="K10" s="13"/>
      <c r="L10" s="13">
        <v>37100</v>
      </c>
      <c r="M10" s="13">
        <v>135000</v>
      </c>
      <c r="N10" s="13">
        <f>+L10*M10/1000</f>
        <v>5008500</v>
      </c>
      <c r="O10" s="4"/>
      <c r="P10" s="4"/>
      <c r="Q10" s="4"/>
      <c r="R10" s="4"/>
      <c r="S10" s="4"/>
      <c r="T10" s="4"/>
    </row>
    <row r="11" spans="1:44" ht="47.25">
      <c r="A11" s="3"/>
      <c r="B11" s="7" t="s">
        <v>23</v>
      </c>
      <c r="C11" s="14" t="s">
        <v>24</v>
      </c>
      <c r="D11" s="46"/>
      <c r="E11" s="12">
        <f t="shared" si="0"/>
        <v>10017000</v>
      </c>
      <c r="F11" s="13"/>
      <c r="G11" s="13"/>
      <c r="H11" s="13"/>
      <c r="I11" s="13"/>
      <c r="J11" s="13"/>
      <c r="K11" s="13"/>
      <c r="L11" s="13">
        <f>37100*2</f>
        <v>74200</v>
      </c>
      <c r="M11" s="13">
        <v>135000</v>
      </c>
      <c r="N11" s="13">
        <f>+L11*M11/1000</f>
        <v>10017000</v>
      </c>
      <c r="O11" s="4"/>
      <c r="P11" s="4"/>
      <c r="Q11" s="4"/>
      <c r="R11" s="4"/>
      <c r="S11" s="4"/>
      <c r="T11" s="4"/>
    </row>
    <row r="12" spans="1:44" ht="31.5">
      <c r="A12" s="3">
        <v>5</v>
      </c>
      <c r="B12" s="7" t="s">
        <v>12</v>
      </c>
      <c r="C12" s="14" t="s">
        <v>15</v>
      </c>
      <c r="D12" s="19" t="s">
        <v>29</v>
      </c>
      <c r="E12" s="12">
        <f t="shared" si="0"/>
        <v>6000000</v>
      </c>
      <c r="F12" s="13">
        <v>5000000</v>
      </c>
      <c r="G12" s="13">
        <v>1200</v>
      </c>
      <c r="H12" s="13">
        <f>+F12*G12/1000</f>
        <v>6000000</v>
      </c>
      <c r="I12" s="13"/>
      <c r="J12" s="13"/>
      <c r="K12" s="13"/>
      <c r="L12" s="13"/>
      <c r="M12" s="13"/>
      <c r="N12" s="13"/>
      <c r="O12" s="4"/>
      <c r="P12" s="4"/>
      <c r="Q12" s="4"/>
      <c r="R12" s="4"/>
      <c r="S12" s="4"/>
      <c r="T12" s="4"/>
    </row>
    <row r="13" spans="1:44" ht="19.5" customHeight="1">
      <c r="A13" s="8"/>
      <c r="B13" s="8"/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4"/>
      <c r="P13" s="4"/>
      <c r="Q13" s="4"/>
      <c r="R13" s="4"/>
      <c r="S13" s="4"/>
      <c r="T13" s="4"/>
    </row>
    <row r="14" spans="1:44" ht="19.5" customHeight="1">
      <c r="A14" s="9"/>
      <c r="B14" s="9" t="s">
        <v>18</v>
      </c>
      <c r="C14" s="17"/>
      <c r="D14" s="17"/>
      <c r="E14" s="18">
        <f>SUM(E6:E13)</f>
        <v>46621050</v>
      </c>
      <c r="F14" s="18">
        <f t="shared" ref="F14:N14" si="1">SUM(F6:F13)</f>
        <v>18550000</v>
      </c>
      <c r="G14" s="18"/>
      <c r="H14" s="18">
        <f t="shared" si="1"/>
        <v>22314250</v>
      </c>
      <c r="I14" s="18">
        <f t="shared" si="1"/>
        <v>90000</v>
      </c>
      <c r="J14" s="18"/>
      <c r="K14" s="18">
        <f t="shared" si="1"/>
        <v>1753200</v>
      </c>
      <c r="L14" s="18">
        <f t="shared" si="1"/>
        <v>188400</v>
      </c>
      <c r="M14" s="18"/>
      <c r="N14" s="18">
        <f t="shared" si="1"/>
        <v>22553600</v>
      </c>
      <c r="O14" s="5"/>
      <c r="P14" s="5"/>
      <c r="Q14" s="5"/>
      <c r="R14" s="5"/>
      <c r="S14" s="5"/>
      <c r="T14" s="5"/>
    </row>
  </sheetData>
  <mergeCells count="8">
    <mergeCell ref="R4:T4"/>
    <mergeCell ref="D9:D11"/>
    <mergeCell ref="A2:N2"/>
    <mergeCell ref="A4:B4"/>
    <mergeCell ref="F4:H4"/>
    <mergeCell ref="I4:K4"/>
    <mergeCell ref="L4:N4"/>
    <mergeCell ref="O4:Q4"/>
  </mergeCells>
  <pageMargins left="0.32" right="0.18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3"/>
  <sheetViews>
    <sheetView tabSelected="1" workbookViewId="0">
      <selection activeCell="M6" sqref="M6"/>
    </sheetView>
  </sheetViews>
  <sheetFormatPr defaultColWidth="9.140625" defaultRowHeight="16.5"/>
  <cols>
    <col min="1" max="1" width="7.42578125" style="23" customWidth="1"/>
    <col min="2" max="2" width="32.85546875" style="23" customWidth="1"/>
    <col min="3" max="3" width="12.5703125" style="23" customWidth="1"/>
    <col min="4" max="4" width="10.42578125" style="23" customWidth="1"/>
    <col min="5" max="5" width="11.28515625" style="23" customWidth="1"/>
    <col min="6" max="7" width="12.5703125" style="23" customWidth="1"/>
    <col min="8" max="8" width="9.28515625" style="23" customWidth="1"/>
    <col min="9" max="9" width="8.7109375" style="23" customWidth="1"/>
    <col min="10" max="10" width="10.7109375" style="23" customWidth="1"/>
    <col min="11" max="16384" width="9.140625" style="23"/>
  </cols>
  <sheetData>
    <row r="1" spans="1:11" ht="22.5" customHeight="1">
      <c r="A1" s="52" t="s">
        <v>75</v>
      </c>
      <c r="B1" s="52"/>
    </row>
    <row r="2" spans="1:11" ht="18.75" customHeight="1">
      <c r="A2" s="51" t="s">
        <v>76</v>
      </c>
      <c r="B2" s="51"/>
    </row>
    <row r="3" spans="1:11" ht="18.75">
      <c r="A3" s="51" t="s">
        <v>77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24" customHeight="1">
      <c r="A4" s="54" t="s">
        <v>74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ht="24.75" customHeight="1">
      <c r="A5" s="53" t="s">
        <v>78</v>
      </c>
      <c r="B5" s="54"/>
      <c r="C5" s="54"/>
      <c r="D5" s="54"/>
      <c r="E5" s="54"/>
      <c r="F5" s="54"/>
      <c r="G5" s="54"/>
      <c r="H5" s="54"/>
      <c r="I5" s="54"/>
      <c r="J5" s="54"/>
      <c r="K5" s="54"/>
    </row>
    <row r="6" spans="1:11" ht="17.25">
      <c r="I6" s="24" t="s">
        <v>38</v>
      </c>
    </row>
    <row r="7" spans="1:11">
      <c r="A7" s="55" t="s">
        <v>37</v>
      </c>
      <c r="B7" s="55" t="s">
        <v>30</v>
      </c>
      <c r="C7" s="55" t="s">
        <v>44</v>
      </c>
      <c r="D7" s="56" t="s">
        <v>45</v>
      </c>
      <c r="E7" s="57"/>
      <c r="F7" s="58"/>
      <c r="G7" s="55" t="s">
        <v>50</v>
      </c>
      <c r="H7" s="56" t="s">
        <v>45</v>
      </c>
      <c r="I7" s="57"/>
      <c r="J7" s="58"/>
      <c r="K7" s="55" t="s">
        <v>55</v>
      </c>
    </row>
    <row r="8" spans="1:11" ht="49.5">
      <c r="A8" s="55"/>
      <c r="B8" s="55"/>
      <c r="C8" s="55" t="s">
        <v>43</v>
      </c>
      <c r="D8" s="32" t="s">
        <v>46</v>
      </c>
      <c r="E8" s="32" t="s">
        <v>47</v>
      </c>
      <c r="F8" s="32" t="s">
        <v>48</v>
      </c>
      <c r="G8" s="55" t="s">
        <v>43</v>
      </c>
      <c r="H8" s="32" t="s">
        <v>46</v>
      </c>
      <c r="I8" s="32" t="s">
        <v>47</v>
      </c>
      <c r="J8" s="32" t="s">
        <v>48</v>
      </c>
      <c r="K8" s="55" t="s">
        <v>43</v>
      </c>
    </row>
    <row r="9" spans="1:11">
      <c r="A9" s="33" t="s">
        <v>39</v>
      </c>
      <c r="B9" s="33" t="s">
        <v>40</v>
      </c>
      <c r="C9" s="38" t="s">
        <v>49</v>
      </c>
      <c r="D9" s="33">
        <v>2</v>
      </c>
      <c r="E9" s="33">
        <v>3</v>
      </c>
      <c r="F9" s="33">
        <v>4</v>
      </c>
      <c r="G9" s="33" t="s">
        <v>51</v>
      </c>
      <c r="H9" s="33">
        <v>6</v>
      </c>
      <c r="I9" s="33">
        <v>7</v>
      </c>
      <c r="J9" s="33">
        <v>8</v>
      </c>
      <c r="K9" s="33" t="s">
        <v>56</v>
      </c>
    </row>
    <row r="10" spans="1:11" ht="20.100000000000001" customHeight="1">
      <c r="A10" s="30" t="s">
        <v>34</v>
      </c>
      <c r="B10" s="34" t="s">
        <v>31</v>
      </c>
      <c r="C10" s="27"/>
      <c r="D10" s="27"/>
      <c r="E10" s="27"/>
      <c r="F10" s="27"/>
      <c r="G10" s="27"/>
      <c r="H10" s="27"/>
      <c r="I10" s="27"/>
      <c r="J10" s="27"/>
      <c r="K10" s="27"/>
    </row>
    <row r="11" spans="1:11" ht="20.100000000000001" customHeight="1">
      <c r="A11" s="25">
        <v>1</v>
      </c>
      <c r="B11" s="35" t="s">
        <v>42</v>
      </c>
      <c r="C11" s="28"/>
      <c r="D11" s="28"/>
      <c r="E11" s="28"/>
      <c r="F11" s="28"/>
      <c r="G11" s="28"/>
      <c r="H11" s="28"/>
      <c r="I11" s="28"/>
      <c r="J11" s="28"/>
      <c r="K11" s="28"/>
    </row>
    <row r="12" spans="1:11" ht="20.100000000000001" customHeight="1">
      <c r="A12" s="25">
        <v>2</v>
      </c>
      <c r="B12" s="35" t="s">
        <v>32</v>
      </c>
      <c r="C12" s="28"/>
      <c r="D12" s="28"/>
      <c r="E12" s="28"/>
      <c r="F12" s="28"/>
      <c r="G12" s="28"/>
      <c r="H12" s="28"/>
      <c r="I12" s="28"/>
      <c r="J12" s="28"/>
      <c r="K12" s="28"/>
    </row>
    <row r="13" spans="1:11" ht="20.100000000000001" customHeight="1">
      <c r="A13" s="25">
        <v>3</v>
      </c>
      <c r="B13" s="35" t="s">
        <v>33</v>
      </c>
      <c r="C13" s="28"/>
      <c r="D13" s="28"/>
      <c r="E13" s="28"/>
      <c r="F13" s="28"/>
      <c r="G13" s="28"/>
      <c r="H13" s="28"/>
      <c r="I13" s="28"/>
      <c r="J13" s="28"/>
      <c r="K13" s="28"/>
    </row>
    <row r="14" spans="1:11" ht="20.100000000000001" customHeight="1">
      <c r="A14" s="25">
        <v>4</v>
      </c>
      <c r="B14" s="35" t="s">
        <v>52</v>
      </c>
      <c r="C14" s="28"/>
      <c r="D14" s="28"/>
      <c r="E14" s="28"/>
      <c r="F14" s="28"/>
      <c r="G14" s="28"/>
      <c r="H14" s="28"/>
      <c r="I14" s="28"/>
      <c r="J14" s="28"/>
      <c r="K14" s="28"/>
    </row>
    <row r="15" spans="1:11" ht="20.100000000000001" customHeight="1">
      <c r="A15" s="25">
        <v>5</v>
      </c>
      <c r="B15" s="35" t="s">
        <v>53</v>
      </c>
      <c r="C15" s="28"/>
      <c r="D15" s="28"/>
      <c r="E15" s="28"/>
      <c r="F15" s="28"/>
      <c r="G15" s="28"/>
      <c r="H15" s="28"/>
      <c r="I15" s="28"/>
      <c r="J15" s="28"/>
      <c r="K15" s="28"/>
    </row>
    <row r="16" spans="1:11" ht="20.100000000000001" customHeight="1">
      <c r="A16" s="25">
        <v>6</v>
      </c>
      <c r="B16" s="35" t="s">
        <v>54</v>
      </c>
      <c r="C16" s="28"/>
      <c r="D16" s="28"/>
      <c r="E16" s="28"/>
      <c r="F16" s="28"/>
      <c r="G16" s="28"/>
      <c r="H16" s="28"/>
      <c r="I16" s="28"/>
      <c r="J16" s="28"/>
      <c r="K16" s="28"/>
    </row>
    <row r="17" spans="1:11" ht="20.100000000000001" customHeight="1">
      <c r="A17" s="31" t="s">
        <v>35</v>
      </c>
      <c r="B17" s="36" t="s">
        <v>57</v>
      </c>
      <c r="C17" s="28"/>
      <c r="D17" s="28"/>
      <c r="E17" s="28"/>
      <c r="F17" s="28"/>
      <c r="G17" s="28"/>
      <c r="H17" s="28"/>
      <c r="I17" s="28"/>
      <c r="J17" s="28"/>
      <c r="K17" s="28"/>
    </row>
    <row r="18" spans="1:11" ht="49.5">
      <c r="A18" s="25">
        <v>1</v>
      </c>
      <c r="B18" s="35" t="s">
        <v>60</v>
      </c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49.5">
      <c r="A19" s="25">
        <v>2</v>
      </c>
      <c r="B19" s="35" t="s">
        <v>61</v>
      </c>
      <c r="C19" s="28"/>
      <c r="D19" s="28"/>
      <c r="E19" s="28"/>
      <c r="F19" s="28"/>
      <c r="G19" s="28"/>
      <c r="H19" s="28"/>
      <c r="I19" s="28"/>
      <c r="J19" s="28"/>
      <c r="K19" s="28"/>
    </row>
    <row r="20" spans="1:11" ht="33">
      <c r="A20" s="25">
        <v>3</v>
      </c>
      <c r="B20" s="35" t="s">
        <v>62</v>
      </c>
      <c r="C20" s="28"/>
      <c r="D20" s="28"/>
      <c r="E20" s="28"/>
      <c r="F20" s="28"/>
      <c r="G20" s="28"/>
      <c r="H20" s="28"/>
      <c r="I20" s="28"/>
      <c r="J20" s="28"/>
      <c r="K20" s="28"/>
    </row>
    <row r="21" spans="1:11" ht="20.100000000000001" customHeight="1">
      <c r="A21" s="25">
        <v>4</v>
      </c>
      <c r="B21" s="35" t="s">
        <v>63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33">
      <c r="A22" s="31" t="s">
        <v>36</v>
      </c>
      <c r="B22" s="36" t="s">
        <v>67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1:11" ht="20.100000000000001" customHeight="1">
      <c r="A23" s="25">
        <v>1</v>
      </c>
      <c r="B23" s="35" t="s">
        <v>58</v>
      </c>
      <c r="C23" s="28"/>
      <c r="D23" s="28"/>
      <c r="E23" s="28"/>
      <c r="F23" s="28"/>
      <c r="G23" s="28"/>
      <c r="H23" s="28"/>
      <c r="I23" s="28"/>
      <c r="J23" s="28"/>
      <c r="K23" s="28"/>
    </row>
    <row r="24" spans="1:11" ht="20.100000000000001" customHeight="1">
      <c r="A24" s="39"/>
      <c r="B24" s="40" t="s">
        <v>59</v>
      </c>
      <c r="C24" s="41"/>
      <c r="D24" s="41"/>
      <c r="E24" s="41"/>
      <c r="F24" s="41"/>
      <c r="G24" s="41"/>
      <c r="H24" s="41"/>
      <c r="I24" s="41"/>
      <c r="J24" s="41"/>
      <c r="K24" s="41"/>
    </row>
    <row r="25" spans="1:11" ht="33">
      <c r="A25" s="39">
        <v>2</v>
      </c>
      <c r="B25" s="40" t="s">
        <v>64</v>
      </c>
      <c r="C25" s="41"/>
      <c r="D25" s="41"/>
      <c r="E25" s="41"/>
      <c r="F25" s="41"/>
      <c r="G25" s="41"/>
      <c r="H25" s="41"/>
      <c r="I25" s="41"/>
      <c r="J25" s="41"/>
      <c r="K25" s="41"/>
    </row>
    <row r="26" spans="1:11" ht="33">
      <c r="A26" s="39">
        <v>3</v>
      </c>
      <c r="B26" s="40" t="s">
        <v>65</v>
      </c>
      <c r="C26" s="41"/>
      <c r="D26" s="41"/>
      <c r="E26" s="41"/>
      <c r="F26" s="41"/>
      <c r="G26" s="41"/>
      <c r="H26" s="41"/>
      <c r="I26" s="41"/>
      <c r="J26" s="41"/>
      <c r="K26" s="41"/>
    </row>
    <row r="27" spans="1:11" ht="20.100000000000001" customHeight="1">
      <c r="A27" s="39">
        <v>4</v>
      </c>
      <c r="B27" s="40" t="s">
        <v>66</v>
      </c>
      <c r="C27" s="41"/>
      <c r="D27" s="41"/>
      <c r="E27" s="41"/>
      <c r="F27" s="41"/>
      <c r="G27" s="41"/>
      <c r="H27" s="41"/>
      <c r="I27" s="41"/>
      <c r="J27" s="41"/>
      <c r="K27" s="41"/>
    </row>
    <row r="28" spans="1:11" ht="33">
      <c r="A28" s="42" t="s">
        <v>41</v>
      </c>
      <c r="B28" s="43" t="s">
        <v>68</v>
      </c>
      <c r="C28" s="41"/>
      <c r="D28" s="41"/>
      <c r="E28" s="41"/>
      <c r="F28" s="41"/>
      <c r="G28" s="41"/>
      <c r="H28" s="41"/>
      <c r="I28" s="41"/>
      <c r="J28" s="41"/>
      <c r="K28" s="41"/>
    </row>
    <row r="29" spans="1:11" ht="20.100000000000001" customHeight="1">
      <c r="A29" s="39">
        <v>1</v>
      </c>
      <c r="B29" s="40" t="s">
        <v>69</v>
      </c>
      <c r="C29" s="41"/>
      <c r="D29" s="41"/>
      <c r="E29" s="41"/>
      <c r="F29" s="41"/>
      <c r="G29" s="41"/>
      <c r="H29" s="41"/>
      <c r="I29" s="41"/>
      <c r="J29" s="41"/>
      <c r="K29" s="41"/>
    </row>
    <row r="30" spans="1:11" ht="20.100000000000001" customHeight="1">
      <c r="A30" s="39"/>
      <c r="B30" s="40" t="s">
        <v>70</v>
      </c>
      <c r="C30" s="41"/>
      <c r="D30" s="41"/>
      <c r="E30" s="41"/>
      <c r="F30" s="41"/>
      <c r="G30" s="41"/>
      <c r="H30" s="41"/>
      <c r="I30" s="41"/>
      <c r="J30" s="41"/>
      <c r="K30" s="41"/>
    </row>
    <row r="31" spans="1:11" ht="20.100000000000001" customHeight="1">
      <c r="A31" s="39">
        <v>2</v>
      </c>
      <c r="B31" s="40" t="s">
        <v>71</v>
      </c>
      <c r="C31" s="41"/>
      <c r="D31" s="41"/>
      <c r="E31" s="41"/>
      <c r="F31" s="41"/>
      <c r="G31" s="41"/>
      <c r="H31" s="41"/>
      <c r="I31" s="41"/>
      <c r="J31" s="41"/>
      <c r="K31" s="41"/>
    </row>
    <row r="32" spans="1:11" ht="20.100000000000001" customHeight="1">
      <c r="A32" s="39">
        <v>3</v>
      </c>
      <c r="B32" s="40" t="s">
        <v>72</v>
      </c>
      <c r="C32" s="41"/>
      <c r="D32" s="41"/>
      <c r="E32" s="41"/>
      <c r="F32" s="41"/>
      <c r="G32" s="41"/>
      <c r="H32" s="41"/>
      <c r="I32" s="41"/>
      <c r="J32" s="41"/>
      <c r="K32" s="41"/>
    </row>
    <row r="33" spans="1:11" ht="20.100000000000001" customHeight="1">
      <c r="A33" s="26">
        <v>4</v>
      </c>
      <c r="B33" s="37" t="s">
        <v>73</v>
      </c>
      <c r="C33" s="29"/>
      <c r="D33" s="29"/>
      <c r="E33" s="29"/>
      <c r="F33" s="29"/>
      <c r="G33" s="29"/>
      <c r="H33" s="29"/>
      <c r="I33" s="29"/>
      <c r="J33" s="29"/>
      <c r="K33" s="29"/>
    </row>
  </sheetData>
  <mergeCells count="12">
    <mergeCell ref="K7:K8"/>
    <mergeCell ref="B7:B8"/>
    <mergeCell ref="A7:A8"/>
    <mergeCell ref="C7:C8"/>
    <mergeCell ref="D7:F7"/>
    <mergeCell ref="G7:G8"/>
    <mergeCell ref="H7:J7"/>
    <mergeCell ref="A2:B2"/>
    <mergeCell ref="A1:B1"/>
    <mergeCell ref="A5:K5"/>
    <mergeCell ref="A3:K3"/>
    <mergeCell ref="A4:K4"/>
  </mergeCells>
  <pageMargins left="0.48" right="0.18" top="0.46" bottom="0.23" header="0.6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Sheet3!Print_Titles</vt:lpstr>
    </vt:vector>
  </TitlesOfParts>
  <Company>Phan Danh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Tommy_Phan</dc:creator>
  <cp:lastModifiedBy>Windows User</cp:lastModifiedBy>
  <cp:lastPrinted>2020-04-13T08:12:50Z</cp:lastPrinted>
  <dcterms:created xsi:type="dcterms:W3CDTF">2020-03-29T10:55:37Z</dcterms:created>
  <dcterms:modified xsi:type="dcterms:W3CDTF">2020-05-08T08:42:30Z</dcterms:modified>
</cp:coreProperties>
</file>