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35" windowWidth="20115" windowHeight="7935"/>
  </bookViews>
  <sheets>
    <sheet name="G7" sheetId="1" r:id="rId1"/>
    <sheet name="VN" sheetId="2" r:id="rId2"/>
    <sheet name="K" sheetId="3" r:id="rId3"/>
    <sheet name="DS liên hệ nhà thầu" sheetId="4" r:id="rId4"/>
  </sheets>
  <externalReferences>
    <externalReference r:id="rId5"/>
  </externalReferences>
  <definedNames>
    <definedName name="_xlnm._FilterDatabase" localSheetId="0" hidden="1">'G7'!$A$10:$N$17</definedName>
    <definedName name="_xlnm._FilterDatabase" localSheetId="2" hidden="1">K!$A$7:$BB$19</definedName>
    <definedName name="_xlnm._FilterDatabase" localSheetId="1" hidden="1">VN!$A$7:$BB$36</definedName>
    <definedName name="_xlnm.Print_Titles" localSheetId="0">'G7'!$6:$7</definedName>
    <definedName name="_xlnm.Print_Titles" localSheetId="2">K!#REF!</definedName>
    <definedName name="_xlnm.Print_Titles" localSheetId="1">VN!#REF!</definedName>
  </definedNames>
  <calcPr calcId="144525"/>
</workbook>
</file>

<file path=xl/calcChain.xml><?xml version="1.0" encoding="utf-8"?>
<calcChain xmlns="http://schemas.openxmlformats.org/spreadsheetml/2006/main">
  <c r="BA35" i="2" l="1"/>
  <c r="BB35" i="2" s="1"/>
  <c r="BA11" i="2"/>
  <c r="BB11" i="2" s="1"/>
  <c r="BA12" i="2"/>
  <c r="BB12" i="2" s="1"/>
  <c r="BA14" i="2"/>
  <c r="BB14" i="2" s="1"/>
  <c r="BA15" i="2"/>
  <c r="BB15" i="2" s="1"/>
  <c r="BA16" i="2"/>
  <c r="BB16" i="2" s="1"/>
  <c r="BA18" i="2"/>
  <c r="BB18" i="2" s="1"/>
  <c r="BA21" i="2"/>
  <c r="BB21" i="2" s="1"/>
  <c r="BA22" i="2"/>
  <c r="BB22" i="2" s="1"/>
  <c r="BA23" i="2"/>
  <c r="BB23" i="2" s="1"/>
  <c r="BA24" i="2"/>
  <c r="BB24" i="2" s="1"/>
  <c r="BA25" i="2"/>
  <c r="BB25" i="2" s="1"/>
  <c r="BA26" i="2"/>
  <c r="BB26" i="2" s="1"/>
  <c r="BA27" i="2"/>
  <c r="BB27" i="2" s="1"/>
  <c r="BA28" i="2"/>
  <c r="BB28" i="2" s="1"/>
  <c r="BA29" i="2"/>
  <c r="BB29" i="2" s="1"/>
  <c r="BA30" i="2"/>
  <c r="BB30" i="2" s="1"/>
  <c r="BA31" i="2"/>
  <c r="BB31" i="2" s="1"/>
  <c r="BA32" i="2"/>
  <c r="BB32" i="2" s="1"/>
  <c r="BA33" i="2"/>
  <c r="BB33" i="2" s="1"/>
  <c r="BA34" i="2"/>
  <c r="BB34" i="2" s="1"/>
  <c r="BA36" i="2"/>
  <c r="BB36" i="2"/>
  <c r="BA10" i="2"/>
  <c r="BB10" i="2" s="1"/>
  <c r="A35" i="2" l="1"/>
  <c r="A34" i="2"/>
  <c r="A33" i="2"/>
  <c r="A32" i="2"/>
  <c r="A31" i="2"/>
  <c r="A30" i="2"/>
  <c r="A29" i="2"/>
  <c r="A28" i="2"/>
  <c r="A27" i="2"/>
  <c r="A26" i="2"/>
  <c r="A25" i="2"/>
  <c r="A24" i="2"/>
  <c r="A23" i="2"/>
  <c r="A22" i="2"/>
  <c r="A21" i="2"/>
  <c r="A18" i="2"/>
  <c r="A16" i="2"/>
  <c r="A15" i="2"/>
  <c r="A14" i="2"/>
  <c r="A12" i="2"/>
  <c r="A11" i="2"/>
  <c r="A10" i="2"/>
  <c r="L19" i="3" l="1"/>
  <c r="M19" i="3" s="1"/>
  <c r="A19" i="3"/>
  <c r="L16" i="3"/>
  <c r="M16" i="3" s="1"/>
  <c r="A16" i="3"/>
  <c r="L14" i="3"/>
  <c r="M14" i="3" s="1"/>
  <c r="A14" i="3"/>
  <c r="L13" i="3"/>
  <c r="M13" i="3" s="1"/>
  <c r="A13" i="3"/>
  <c r="L10" i="3"/>
  <c r="M10" i="3" s="1"/>
  <c r="A10" i="3"/>
  <c r="M20" i="3" l="1"/>
  <c r="M18" i="1" l="1"/>
</calcChain>
</file>

<file path=xl/sharedStrings.xml><?xml version="1.0" encoding="utf-8"?>
<sst xmlns="http://schemas.openxmlformats.org/spreadsheetml/2006/main" count="515" uniqueCount="272">
  <si>
    <t>STT</t>
  </si>
  <si>
    <t>Quy cách đóng gói</t>
  </si>
  <si>
    <t>Hãng/ Nước sản xuất</t>
  </si>
  <si>
    <t>Đơn vị tính</t>
  </si>
  <si>
    <t>Thành tiền</t>
  </si>
  <si>
    <t>G12</t>
  </si>
  <si>
    <t>Băng dính lụa 1538-1</t>
  </si>
  <si>
    <t>12 cuộn/ hộp</t>
  </si>
  <si>
    <t>*  Kích thước 2,5cm x 9,14m (1 inch x 10 yard)
* Băng có cấu tạo nền vải lụa mịn, bóng, mềm mại, không đàn hồi với độ bền kéo mạnh.
* Phủ lớp keo Acrylate không chứa mủ cao su, độ dính tốt, ít gây dị ứng, không sót keo khi tháo băng ra.
* Chống thấm nước, tia X không xuyên qua được.</t>
  </si>
  <si>
    <t>3M/ Đức</t>
  </si>
  <si>
    <t>Cuộn</t>
  </si>
  <si>
    <t>G118</t>
  </si>
  <si>
    <t>Chỉ Marlin rapid số 2/0</t>
  </si>
  <si>
    <t>Hộp 24 sợi</t>
  </si>
  <si>
    <t xml:space="preserve">Chỉ tiêu nhanh tổng hợp số 2/0, Chất liệu Polyglycolic acid tổng hợp, được bao bọc bởi lớp Calcium stearate, axit béo saccharose và polycaprolactone. KT: dài 90cm; Kim tam giác 1/2C dài 37mm. Chỉ khâu có độ mịn, đa sợi dạng bện. Sức căng còn 50% sau 7 ngày, tiêu hoàn toàn trong vòng 42 ngày. </t>
  </si>
  <si>
    <t>Catgut GmbH/ Đức</t>
  </si>
  <si>
    <t>Sợi</t>
  </si>
  <si>
    <t>G133</t>
  </si>
  <si>
    <t>Chỉ Marlin violet số 2/0</t>
  </si>
  <si>
    <t xml:space="preserve">Chỉ tiêu tổng hợp số 2/0, Chất liệu Polyglycolic acid tổng hợp, được bao bọc bởi lớp Calcium stearate, axit béo saccharose và polycaprolactone. KT dài 70cm, Kim tròn dài 26mm, kim cong 1/2; Sức căng còn 50% sau 14-16 ngày, tiêu hoàn toàn trong 90 ngày. </t>
  </si>
  <si>
    <t>G136</t>
  </si>
  <si>
    <t>Chỉ Marlin violet số 3/0</t>
  </si>
  <si>
    <t xml:space="preserve">Chỉ tiêu tổng hợp số 3/0, Chất liệu Polyglycolic acid tổng hợp, được bao bọc bởi lớp Calcium stearate, axit béo saccharose và polycaprolactone. KT dài 70cm, Kim tròn dài 26mm, kim cong 1/2; Sức căng còn 50% sau 14-16 ngày, tiêu hoàn toàn trong 90 ngày. </t>
  </si>
  <si>
    <t>G137</t>
  </si>
  <si>
    <t>Chỉ Marlin violet số 4/0</t>
  </si>
  <si>
    <t xml:space="preserve">Chỉ tiêu tổng hợp số 4/0, Chất liệu Polyglycolic acid tổng hợp, được bao bọc bởi lớp Calcium stearate, axit béo saccharose và polycaprolactone. KT dài 70cm, Kim tròn dài 22mm, kim cong 1/2; Sức căng còn 50% sau 14-16 ngày, tiêu hoàn toàn trong 90 ngày. </t>
  </si>
  <si>
    <t>G138</t>
  </si>
  <si>
    <t>Chỉ Marlin violet số 5/0</t>
  </si>
  <si>
    <t xml:space="preserve">Chỉ tiêu tổng hợp số 5/0, Chất liệu Polyglycolic acid tổng hợp, được bao bọc bởi lớp Calcium stearate, axit béo saccharose và polycaprolactone. KT dài 70cm, Kim tròn dài 17mm, kim cong 1/2; Sức căng còn 50% sau 14-16 ngày, tiêu hoàn toàn trong 90 ngày. </t>
  </si>
  <si>
    <t>K1</t>
  </si>
  <si>
    <t xml:space="preserve">Dung dịch sát khuẩn tay Microshield Handrub  500ml </t>
  </si>
  <si>
    <t>20 chai/thùng</t>
  </si>
  <si>
    <t xml:space="preserve">Dung dịch rửa tay nhanh Chlorhexidine Gluconate 0,5%+ Ethanol 70%, ethoxylated lanolin &lt; 10%
Dung dịch rửa tay nhanh bằng Ethanoal + Chlorhexidine diệt khuẩn nhanh, tích lũy, dưỡng ẩm, làm mềm tốt. </t>
  </si>
  <si>
    <t>Schulke/ Ấn Độ</t>
  </si>
  <si>
    <t>ML</t>
  </si>
  <si>
    <t>K15</t>
  </si>
  <si>
    <t>Bơm tiêm vô trùng sử dụng một lần 5ml/cc, ép vĩ, kim các cỡ, VIKIMCO</t>
  </si>
  <si>
    <t>Cái/túi
Hộp/100</t>
  </si>
  <si>
    <t>Bơm tiêm nhựa liền kim được làm bằng nhựa PP  có nắp đậy. Dung tích 5ml, cỡ kim 23Gx1"; 25G x l"; 25G x 5/8"; 27G x 5/8" theo yêu cầu.  Vạch số 0 của thang chia trên xy lanh khớp với  vạch chuẩn của Piston. Chiều dài cần đẩy của Piston đủ để Piston trượt theo chiều dài có vạch chia của vỏ bơm tiêm. Khí và dung dịch tiêm không lọt qua được gioăng cao su (đầu bịt Piston). Piston có khía bẻ gãy để hủy sau khi sử dụng.  Đầu kim vát 3 cạnh sác nhọn giúp tiêm sắc ngọt, không có gờ và những lỗi khác. Thân kim làm bằng thép không gỉ, có đủ độ cứng cơ khí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bơm tiêm được khử trùng bằng khí E.O theo qui trình kín. Không chứa độc tố DEHP. Đóng gói dạng ép vĩ.</t>
  </si>
  <si>
    <t>Công ty Cổ phần Dược Phẩm Cửu Long/ Việt Nam</t>
  </si>
  <si>
    <t>Cái</t>
  </si>
  <si>
    <t>K16</t>
  </si>
  <si>
    <t>Bơm tiêm vô trùng sử dụng một lần 10ml/cc, kim các cỡ, VIKIMCO</t>
  </si>
  <si>
    <t xml:space="preserve">Bơm tiêm nhựa liền kim 10ml, Piston và xy lanh được làm bằng nhựa PP Y tế, không độc không gây sốt, kim sắc lắp khít với bơm, không rò, Gioăng( gasket) được làm từ chất liệu PVC Y tế. . cỡ kim 23G; 25G, 27Gx5/8", đầu kim sắc nhọn, vát 3 cạnh có nắp đậy. Pít tông có khía bẻ gãy để hủy sau khi sử dụng. Tiệt trùng bằng khí E.O, không chứa độc tố DEHP.  </t>
  </si>
  <si>
    <t>K20</t>
  </si>
  <si>
    <t>Kim chạy thận nhân tạo  16G/17Gx1"HTC-30W</t>
  </si>
  <si>
    <t>50cái/
hộp hoặc 500 cái/
thùng</t>
  </si>
  <si>
    <t xml:space="preserve">Kim lọc thận nhân tạo 16G,17G. Kim thép không gỉ SUS 304 tiêu chuẩn y té. Cánh có thể gập lại được hoặc cố định. Kẹp dạng Robert Clamp mềm mại, chắn chắn và đảm bảo an toàn. Đầu kim 3 mặt vát hình chữ V, mặt sau có lỗ back eye, cánh xoay được 360 độ. Dây nối mềm mại: Polyvinylchloride không chứa DEHP và không LATEX
- Chiều dài : 300mm, 2,8ml.
- Đường kính trong: 1,19mm.
- Đường kính ngoài: 1,65mm.
- Độ dày thành kim: 0,023mm;
-Tiệt khuẩn bằng khí ETO / Tia Gamma.
Có chứng chỉ chứng nhận vật liệu được phép dùng trong y tế. </t>
  </si>
  <si>
    <t>Nipro (Thailand) Corporation Limited - Thái Lan</t>
  </si>
  <si>
    <t>K128</t>
  </si>
  <si>
    <t>Chất nhầy phẫu thuật mắt tiệt trùng
Mode: Aurovisc</t>
  </si>
  <si>
    <t>1 ống/hộp</t>
  </si>
  <si>
    <t>Chất nhày phẫu thuật:
+ Thành phần Hypromellose Ophthalmic Solution 2,0%
+ Độ tập trung: 20mg/ml ( 2%), 
+ Trọng lượng phân tử: 86 000 daltons, 
+ Độ nhớt ở 27 độ C: 3000-4500cps, 
+ Độ thẩm thấu: 250-350 mOsm / kg, 
+ PH: 6,0-7,8</t>
  </si>
  <si>
    <t>Aurolab/Ấn Độ</t>
  </si>
  <si>
    <t>Ống</t>
  </si>
  <si>
    <t>V65</t>
  </si>
  <si>
    <t xml:space="preserve">Bơm tiêm MPV -  5ml/cc Đầu xoắn (Luer-Lock) </t>
  </si>
  <si>
    <t>Hộp 100 cái 
x 20h/ kiện</t>
  </si>
  <si>
    <t xml:space="preserve">Bơm tiêm nhựa liền kim 5ml, có đầu xoắn, cỡ kim 23G; 25G, đầu kim sắc nhọn, vát 3 cạnh có nắp đậy. Pít tông có khía bẻ gãy để hủy sau khi sử dụng, không chứa độc tố DEHP. </t>
  </si>
  <si>
    <t>MPV - Việt Nam</t>
  </si>
  <si>
    <t>V66</t>
  </si>
  <si>
    <t xml:space="preserve">Bơm tiêm MPV 5ml </t>
  </si>
  <si>
    <t>Bơm tiêm nhựa liền kim, dung tích 5ml, cỡ kim 25G x l"; 25G x 5/8"; 23G x l".  Piston có khía bẻ gãy để hủy sau khi sử dụng.  Đầu kim vát 3 cạnh giúp tiêm sắc ngọt, không có gờ và những lỗi khác. Thân kim làm bằng thép không gỉ, có đủ độ cứng cơ khí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Vạch số 0 của thang chia trên xy lanh khớp với  vạch chuẩn của Piston. Chiều dài cần đẩy của Piston đủ để Piston trượt theo chiều dài có vạch chia của vỏ bơm tiêm. Khí và dung dịch tiêm không lọt qua được gioăng cao su (đầu bịt Piston). Bơm được làm bằng chất liệu nhựa PP, -  Thân:  Làm từ nhựa y tế nguyên sinh, trong suốt, không có chất phụ gia màu trắng đục, không có chất DEHP. Sản phẩm bơm tiêm được khử trùng bằng khí E.O theo qui trình kín</t>
  </si>
  <si>
    <t>V67</t>
  </si>
  <si>
    <t xml:space="preserve">Bơm tiêm MPV -  10ml/cc Đầu xoắn (Luer-Lock)  </t>
  </si>
  <si>
    <t xml:space="preserve">Hộp 100 cái
 x 12h/ kiện </t>
  </si>
  <si>
    <t>Bơm tiêm nhựa liền kim 10ml, có đầu xoắn cỡ kim 23G; 25G, đầu kim sắc nhọn, vát 3 cạnh có nắp đậy. Pít tông có khía bẻ gãy để hủy sau khi sử dụng, không chứa độc tố DEHP.</t>
  </si>
  <si>
    <t>V88</t>
  </si>
  <si>
    <t>01 bộ/ Túi;
 25 bộ/ Túi</t>
  </si>
  <si>
    <t>Van khoá điều chỉnh, kim chai sản xuất từ hạt nhựa ABS nguyên sinh; Van thoát khí có thiết kế màng lọc khí vô khuẩn;Buồng nhỏ giọt  có màng lọc dịch, thể tích ≥ 8.5ml. Dây dẫn cấu tạo từ chất liệu nhựa PVC nguyên sinh , mềm dẻo, dai, độ đàn hồi cao, không gãy gập khi bảo quản và sử dụng; Độ dài dây dẫn ≥1550mm. Không chứa độc tố DEHP.</t>
  </si>
  <si>
    <t>Tanaphar/ Việt Nam</t>
  </si>
  <si>
    <t>Bộ</t>
  </si>
  <si>
    <t>V89</t>
  </si>
  <si>
    <t>Bộ dây truyền dịch TANAPHAR
(Kim thường các số)</t>
  </si>
  <si>
    <t xml:space="preserve">Dây truyền dịch có dây dẫn dài tối thiểu 1500 mm. Tiệt trùng bằng khí EO Không độc hại.. Có kim lấy thuốc, Kim 21G x 1/2. tiêu chuẩn iso 9001, iso ; TCVN 1 sản phẩm cường lực không gây độc hại kích ứng, không móp gập khi truyền không thay đổi tính chất vật lý, hóa học khi nhiệt độ môi trường thay đổi..  </t>
  </si>
  <si>
    <t>V90</t>
  </si>
  <si>
    <t>Dây truyền dịch Hamico 21Y</t>
  </si>
  <si>
    <t>1 bộ/ túi</t>
  </si>
  <si>
    <t>Dây truyền dịch có dây dẫn dài tối thiểu 1630 mm, đường kính ngoài của dây 4.2 mm, đường kính trong 3.6 mm, dây dẫn làm bằng chất liệu nhựa cường lực có độ đàn hồi tốt, có cổng Y tiêm an toàn, có khóa an toàn, không gây độc hại kích ứng,Van thoát khí có màng lọc khí nằm tại bầu đếm. Tiệt trùng bằng khí EO.</t>
  </si>
  <si>
    <t>Omiga/ Việt Nam</t>
  </si>
  <si>
    <t>V102</t>
  </si>
  <si>
    <t>Túi đựng nước tiểu 2000ml OMIGA</t>
  </si>
  <si>
    <t>1 cái/ túi</t>
  </si>
  <si>
    <t>Làm bằng vật liệu nhựa cao ấp cường lực, có khóa vặn ¾ vòng, dây dẫn dài 0.755 m, đường kính ngoài 6.8mm, đường kính van tháo dịch 9.22 mm; tính năng chống trào ngược có lỗ treo, không gây độc hại không gây kích ứng các vạch chia dung tích đều. Đạt iso 9001: 2015, iso 13485:2016 TCVN ISO 20172015</t>
  </si>
  <si>
    <t>V109</t>
  </si>
  <si>
    <t>Chỉ Trustigut (C)  số 1</t>
  </si>
  <si>
    <t>Hộp 24 Gói (Tép)</t>
  </si>
  <si>
    <t>Chỉ tiêu tự nhiên Chromic Catgut số 1, dài 150cm, không kim, chất liệu Collagen tinh khiết, cấu trúc đơn sợi, giữ vết khâu tốt nhất trong vòng 14 - 21 ngày, độ tan 90 ngày. C500</t>
  </si>
  <si>
    <t>CPT/ Việt Nam</t>
  </si>
  <si>
    <t>Gói</t>
  </si>
  <si>
    <t>V110</t>
  </si>
  <si>
    <t>Chỉ Trustigut (C)  số 2</t>
  </si>
  <si>
    <t>Hộp 24 tép</t>
  </si>
  <si>
    <t>Chỉ tiêu Chromic Catgut số 2, kim tròn 50 mm, chỉ dài 75 cm chất liệu Collagen tinh khiết, cấu trúc đơn sợi, giữ vết khâu tốt nhất trong vòng 14 - 21 ngày, độ tan 90 ngày. C60A50</t>
  </si>
  <si>
    <t>Lá</t>
  </si>
  <si>
    <t>V111</t>
  </si>
  <si>
    <t>Chỉ Trustigut (N) (Plain Catgut) số 1</t>
  </si>
  <si>
    <t xml:space="preserve">Chỉ tiêu tự nhiên Catgut plain số 1/0  , dài 150cm, không kim, chất liệu Collagen tinh khiết, cấu trúc đơn sợi, giữ vết khâu tốt nhất trong vòng 7 - 17 ngày, độ tan 70 ngày. N500                                                             </t>
  </si>
  <si>
    <t>V112</t>
  </si>
  <si>
    <t>Chỉ Trustigut (N) (Plain Catgut) số 2</t>
  </si>
  <si>
    <t xml:space="preserve">Chỉ tiêu tự nhiên Catgut plain số 2, dài 150cm, không kim, chất liệu Collagen tinh khiết, cấu trúc đơn sợi, giữ vết khâu tốt nhất trong vòng 7 - 17 ngày, độ tan 70 ngày. N600                </t>
  </si>
  <si>
    <t>V115</t>
  </si>
  <si>
    <t>Chỉ Carelon  số 1</t>
  </si>
  <si>
    <t>Chỉ không tiêu tổng hợp  (Nylon) số 1, dài 75 cm, kim tam giác 3/8c, dài 40 mm, Kim thép không rỉ phủ silicon, mũi vuốt nhọn. M40E40</t>
  </si>
  <si>
    <t>V116</t>
  </si>
  <si>
    <t>Chỉ Carelon  số 2/0</t>
  </si>
  <si>
    <t>Chỉ không tiêu tổng hợp (Nylon) số 2/0, dài 75 cm, kim tam giác 3/8c, dài 26 mm, .Kim thép không rỉ phủ silicon, mũi vuốt nhọn. M30E26</t>
  </si>
  <si>
    <t>V117</t>
  </si>
  <si>
    <t>Chỉ Carelon  số 3/0</t>
  </si>
  <si>
    <t>Chỉ không tiêu tổng hợp (Nylon) số 3/0, dài 75 cm, kim tam giác 3/8c, dài 20 mm, Kim thép không rỉ phủ silicon, mũi vuốt nhọn. M20E20</t>
  </si>
  <si>
    <t>V118</t>
  </si>
  <si>
    <t>Chỉ Carelon  số 4/0</t>
  </si>
  <si>
    <t>Chỉ không tiêu tổng hợp (Nylon) số 4/0, dài 75 cm, kim tam giác 3/8c, dài 18 mm, .Kim thép không rỉ phủ silicon, mũi vuốt nhọn. M15E18</t>
  </si>
  <si>
    <t>V120</t>
  </si>
  <si>
    <t>Chỉ Carelon  số 10/0</t>
  </si>
  <si>
    <t>Chỉ  (Nylon) số 10/0, dài 30 cm, 2 kim hình thang 3/8c, dài 6 mm. Kim thép không rỉ phủ silicon. M02HH06L30</t>
  </si>
  <si>
    <t>Tép</t>
  </si>
  <si>
    <t>V122</t>
  </si>
  <si>
    <t>Chỉ Caresorb Plus số 1</t>
  </si>
  <si>
    <t>Hộp 36 tép</t>
  </si>
  <si>
    <t>Chỉ tiêu tổng hợp đa sợi Polyglactin 910 có kháng khuẩn Chlorhexidine Diacetate) số 1, dài 90 cm, kim tròn 1/2c, dài 40 mm, Kim thép không rỉ phủ silicon. GTA40A40L90</t>
  </si>
  <si>
    <t>V123</t>
  </si>
  <si>
    <t>Chỉ Caresorb số 2/0</t>
  </si>
  <si>
    <t>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GT30A26</t>
  </si>
  <si>
    <t>V125</t>
  </si>
  <si>
    <t>Chỉ Caresorb số 3/0</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</si>
  <si>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GT20A26  </t>
  </si>
  <si>
    <t>V126</t>
  </si>
  <si>
    <t>Chỉ Caresorb số 4/0</t>
  </si>
  <si>
    <t>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GT15A20</t>
  </si>
  <si>
    <t>V127</t>
  </si>
  <si>
    <t>Chỉ Caresorb số 5/0</t>
  </si>
  <si>
    <t>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GT10A17</t>
  </si>
  <si>
    <t>V128</t>
  </si>
  <si>
    <t>Chỉ Caresyn Rapid số 2/0</t>
  </si>
  <si>
    <t>Chất liệu Polyglycolic Acid tiêu nhanh số 2/0, dài 90 cm, kim 37 mm. Kim thép không rỉ phủ silicon. GAR30A37L90</t>
  </si>
  <si>
    <t>Nhà thầu trúng thầu</t>
  </si>
  <si>
    <t>Công ty CP TB VTYT Thanh Hóa</t>
  </si>
  <si>
    <t>Công ty CP TTB và VTYT Hà Nội</t>
  </si>
  <si>
    <t>Liên danh nhà thầu Ansinhmed</t>
  </si>
  <si>
    <t>Mã NT</t>
  </si>
  <si>
    <t>Tên nhà thầu</t>
  </si>
  <si>
    <t>Công ty CP TB VTYT</t>
  </si>
  <si>
    <t>Thanh Hóa</t>
  </si>
  <si>
    <t>Hà Nội</t>
  </si>
  <si>
    <t>Mã VTYT</t>
  </si>
  <si>
    <t>Đặc tính, thông số kỹ thuật</t>
  </si>
  <si>
    <t>Giá trúng thầu</t>
  </si>
  <si>
    <t>Số lượng trúng thầu</t>
  </si>
  <si>
    <t>Bộ dây truyền dịch MPV kim 2 cánh bướm</t>
  </si>
  <si>
    <t>Túi 1 bộ
 x 500 bộ/ kiện</t>
  </si>
  <si>
    <t xml:space="preserve"> DANH SÁCH CÁC NHÀ THẦU TRÚNG THẦU</t>
  </si>
  <si>
    <t>Địa chỉ</t>
  </si>
  <si>
    <t>Email</t>
  </si>
  <si>
    <t>Điện thoại liên hệ</t>
  </si>
  <si>
    <t>109 Nguyễn Trãi, P. Ba Đình, TP Thanh Hóa.</t>
  </si>
  <si>
    <t>luuthientuan@gmail.com</t>
  </si>
  <si>
    <t>296 Hải Thượng Lãn Ông, P.Quảng Thắng, TP Thanh Hóa.</t>
  </si>
  <si>
    <t>ansinhyte@gmail.com</t>
  </si>
  <si>
    <t xml:space="preserve">Công ty CP TTB và VTYT </t>
  </si>
  <si>
    <t xml:space="preserve">STT </t>
  </si>
  <si>
    <t>STT TT</t>
  </si>
  <si>
    <t>Mã TT 04/2017</t>
  </si>
  <si>
    <t>Tên vật tư y tế mời thầu</t>
  </si>
  <si>
    <t>Tên vật tư y tế trúng thầu</t>
  </si>
  <si>
    <t>UBND TỈNH THANH HÓA</t>
  </si>
  <si>
    <t>CỘNG HÒA XÃ HỘI CHỦ NGHĨA VIÊT NAM</t>
  </si>
  <si>
    <t>SỞ Y TẾ</t>
  </si>
  <si>
    <t>Độc lập - Tự do - Hạnh phúc</t>
  </si>
  <si>
    <t>DANH MỤC VẬT TƯ Y TẾ TRÚNG THẦU NHÓM G7 (LẦN 3)</t>
  </si>
  <si>
    <t>DANH MỤC VẬT TƯ Y TẾ TRÚNG THẦU NHÓM VN (LẦN 3)</t>
  </si>
  <si>
    <t>Số lượng</t>
  </si>
  <si>
    <t>Số lượng dự kiến sử dụng.</t>
  </si>
  <si>
    <t>ĐK Tỉnh</t>
  </si>
  <si>
    <t>Nhi</t>
  </si>
  <si>
    <t xml:space="preserve"> Phụ Sản</t>
  </si>
  <si>
    <t xml:space="preserve"> Phổi</t>
  </si>
  <si>
    <t>Nội Tiết</t>
  </si>
  <si>
    <t>Da liễu</t>
  </si>
  <si>
    <t>Tâm thần</t>
  </si>
  <si>
    <t>Mắt</t>
  </si>
  <si>
    <t>YDCT</t>
  </si>
  <si>
    <t>Ung Bướu</t>
  </si>
  <si>
    <t>Ngọc Lặc</t>
  </si>
  <si>
    <t>PHCN Tỉnh</t>
  </si>
  <si>
    <t>Bá Thước</t>
  </si>
  <si>
    <t>Bỉm Sơn</t>
  </si>
  <si>
    <t>Cẩm Thủy</t>
  </si>
  <si>
    <t>Đông Sơn</t>
  </si>
  <si>
    <t>Hà Trung</t>
  </si>
  <si>
    <t>Hậu Lộc</t>
  </si>
  <si>
    <t>Hoằng Hóa</t>
  </si>
  <si>
    <t>Lang Chánh</t>
  </si>
  <si>
    <t>Mường lát</t>
  </si>
  <si>
    <t>Nga Sơn</t>
  </si>
  <si>
    <t>Như Thanh</t>
  </si>
  <si>
    <t>Như Xuân</t>
  </si>
  <si>
    <t>Nông Cống</t>
  </si>
  <si>
    <t>Quan Hóa</t>
  </si>
  <si>
    <t>Quan Sơn</t>
  </si>
  <si>
    <t>Quảng Xương</t>
  </si>
  <si>
    <t>Sầm Sơn</t>
  </si>
  <si>
    <t>Thạch Thành</t>
  </si>
  <si>
    <t>Thành phố</t>
  </si>
  <si>
    <t>Thiệu Hóa</t>
  </si>
  <si>
    <t>Thọ Xuân</t>
  </si>
  <si>
    <t>Thường Xuân</t>
  </si>
  <si>
    <t>Tĩnh Gia</t>
  </si>
  <si>
    <t>Triệu Sơn</t>
  </si>
  <si>
    <t>Vĩnh Lộc</t>
  </si>
  <si>
    <t>Yên ĐỊnh</t>
  </si>
  <si>
    <t>DANH MỤC VẬT TƯ Y TẾ TRÚNG THẦU NHÓM K (LẦN 3)</t>
  </si>
  <si>
    <t>2.2 Băng dính</t>
  </si>
  <si>
    <r>
      <t>Nhóm 2.</t>
    </r>
    <r>
      <rPr>
        <sz val="9"/>
        <rFont val="Times New Roman"/>
        <family val="1"/>
      </rPr>
      <t xml:space="preserve"> </t>
    </r>
    <r>
      <rPr>
        <b/>
        <sz val="9"/>
        <rFont val="Times New Roman"/>
        <family val="1"/>
      </rPr>
      <t>Băng, gạc, vật liệu cầm máu, điều trị vết thương</t>
    </r>
  </si>
  <si>
    <t>Nhóm 5. Kim khâu, chỉ khâu, dao phẫu thuật</t>
  </si>
  <si>
    <t>5.2 Chỉ khâu</t>
  </si>
  <si>
    <t>N02.02.020</t>
  </si>
  <si>
    <t xml:space="preserve"> Băng dính lụa </t>
  </si>
  <si>
    <t>N05.02.040</t>
  </si>
  <si>
    <t xml:space="preserve">Chỉ tiêu nhanh tổng hợp số 2/0 </t>
  </si>
  <si>
    <t>Chỉ tiêu tổng hợp số 2/0</t>
  </si>
  <si>
    <t>Chỉ tiêu tổng hợp số 3/0</t>
  </si>
  <si>
    <t xml:space="preserve">Chỉ tiêu tổng hợp số 4/0 </t>
  </si>
  <si>
    <t>Chỉ tiêu tổng hợp số 5/0</t>
  </si>
  <si>
    <t>N01.02.010</t>
  </si>
  <si>
    <t>Dung dịch rửa tay nhanh 0,5%</t>
  </si>
  <si>
    <t>N03.01.070</t>
  </si>
  <si>
    <t>Bơm tiêm 5ml</t>
  </si>
  <si>
    <t xml:space="preserve">Bơm tiêm 10ml </t>
  </si>
  <si>
    <t>N03.03.080</t>
  </si>
  <si>
    <t>Kim lọc thận nhân tạo</t>
  </si>
  <si>
    <t>N07.03.040</t>
  </si>
  <si>
    <t>Chất nhầy phẫu thuật mắt tiệt trùng</t>
  </si>
  <si>
    <t>1.2 Dung dịch sát khuẩn, rửa vết thương</t>
  </si>
  <si>
    <r>
      <t>Nhóm 1.</t>
    </r>
    <r>
      <rPr>
        <sz val="9"/>
        <rFont val="Times New Roman"/>
        <family val="1"/>
      </rPr>
      <t xml:space="preserve"> </t>
    </r>
    <r>
      <rPr>
        <b/>
        <sz val="9"/>
        <rFont val="Times New Roman"/>
        <family val="1"/>
      </rPr>
      <t>Bông, dung dịch sát khuẩn, rửa vết thương</t>
    </r>
  </si>
  <si>
    <t>3.1 Bơm tiêm</t>
  </si>
  <si>
    <t xml:space="preserve">Nhóm 3. Bơm, kim tiêm, dây truyền, găng tay và vật tư y tế sử dụng trong chăm sóc người bệnh </t>
  </si>
  <si>
    <t>3.2 Kim tiêm</t>
  </si>
  <si>
    <t>Nhóm 7. Vật tư y tế sử dụng trong một số chuyên khoa</t>
  </si>
  <si>
    <t>7.3 Mắt, Tai Mũi Họng, Răng hàm mặt.</t>
  </si>
  <si>
    <r>
      <t>Nhóm 3.</t>
    </r>
    <r>
      <rPr>
        <sz val="9"/>
        <rFont val="Times New Roman"/>
        <family val="1"/>
      </rPr>
      <t xml:space="preserve"> </t>
    </r>
    <r>
      <rPr>
        <b/>
        <sz val="9"/>
        <rFont val="Times New Roman"/>
        <family val="1"/>
      </rPr>
      <t xml:space="preserve">Bơm, kim tiêm, dây truyền, găng tay và vật tư y tế sử dụng trong chăm sóc người bệnh </t>
    </r>
  </si>
  <si>
    <t>3.5 Dây truyền, dây dẫn</t>
  </si>
  <si>
    <t xml:space="preserve">3.7 Túi, lọ và vật tư bao gói khác </t>
  </si>
  <si>
    <t>Bơm tiêm 10ml</t>
  </si>
  <si>
    <t>N03.05.010</t>
  </si>
  <si>
    <t>Dây truyền dịch, kim 2 cánh bướm</t>
  </si>
  <si>
    <t xml:space="preserve">Dây truyền dịch liền kim, không cánh bướm </t>
  </si>
  <si>
    <t>Dây truyền dịch có van lọc khí</t>
  </si>
  <si>
    <t>N03.07.060</t>
  </si>
  <si>
    <t>Túi đựng nước tiểu</t>
  </si>
  <si>
    <t>Chỉ Catgut chromic số 1</t>
  </si>
  <si>
    <t>Chỉ Catgut chromic số 2</t>
  </si>
  <si>
    <t>Chỉ Catgut plain số 1/0</t>
  </si>
  <si>
    <t>Chỉ Catgut plain sô 2/0</t>
  </si>
  <si>
    <t>Chỉ không tiêu số 1</t>
  </si>
  <si>
    <t>Chỉ không tiêu số 2/0</t>
  </si>
  <si>
    <t>Chỉ không tiêu số 3/0</t>
  </si>
  <si>
    <t>Chỉ không tiêu số 4/0</t>
  </si>
  <si>
    <t>Chỉ không tiêu 10/0</t>
  </si>
  <si>
    <t>Chỉ tiêu đa sợi số 1</t>
  </si>
  <si>
    <t>Chỉ tiêu đa sợi số 2/0</t>
  </si>
  <si>
    <t>Chỉ tiêu đa sợi số 3/0</t>
  </si>
  <si>
    <t>Chỉ tiêu đa sợi số 4/0</t>
  </si>
  <si>
    <t>Chỉ tiêu đa sợi số 5/0</t>
  </si>
  <si>
    <t>Chỉ tiêu nhanh số 2/0</t>
  </si>
  <si>
    <t>Thanh Hóa, ngày 04 tháng 12 năm 2019</t>
  </si>
  <si>
    <t>(Đính kèm Quyết định số 1499 /QĐ - SYT ngày 04/12/2019 của Giám đốc Sở Y tế)</t>
  </si>
  <si>
    <t xml:space="preserve">Số 55, ngõ 7, đường Nguyên Hồng, Phường Thành Công, Q. Ba Đình, TP Hà Nội. </t>
  </si>
  <si>
    <t xml:space="preserve">duongtung.hup@gmail.com </t>
  </si>
  <si>
    <t>ĐT: 0976664656</t>
  </si>
  <si>
    <t xml:space="preserve"> ĐT: 0916100887</t>
  </si>
  <si>
    <t xml:space="preserve"> ĐT: 0944549668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</si>
</sst>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6" x14ac:knownFonts="1">
    <font>
      <sz val="11"/>
      <color theme="1"/>
      <name val="Calibri"/>
      <family val="2"/>
      <scheme val="minor"/>
    </font>
    <font>
      <sz val="11"/>
      <color theme="1"/>
      <name val="Calibri"/>
      <family val="2"/>
      <scheme val="minor"/>
    </font>
    <font>
      <b/>
      <sz val="14"/>
      <name val="Times New Roman"/>
      <family val="1"/>
    </font>
    <font>
      <sz val="8"/>
      <name val="Times New Roman"/>
      <family val="1"/>
    </font>
    <font>
      <b/>
      <sz val="8"/>
      <name val="Times New Roman"/>
      <family val="1"/>
    </font>
    <font>
      <sz val="8"/>
      <color rgb="FFFF0000"/>
      <name val="Times New Roman"/>
      <family val="1"/>
    </font>
    <font>
      <b/>
      <sz val="9"/>
      <color rgb="FFFF0000"/>
      <name val="Times New Roman"/>
      <family val="1"/>
    </font>
    <font>
      <b/>
      <sz val="9"/>
      <name val="Times New Roman"/>
      <family val="1"/>
    </font>
    <font>
      <sz val="10"/>
      <color theme="1"/>
      <name val="Times New Roman"/>
      <family val="1"/>
    </font>
    <font>
      <b/>
      <sz val="11"/>
      <color theme="1"/>
      <name val="Times New Roman"/>
      <family val="1"/>
    </font>
    <font>
      <sz val="11"/>
      <color theme="1"/>
      <name val="Times New Roman"/>
      <family val="1"/>
    </font>
    <font>
      <sz val="11"/>
      <name val="Times New Roman"/>
      <family val="1"/>
    </font>
    <font>
      <b/>
      <sz val="11"/>
      <name val="Times New Roman"/>
      <family val="1"/>
    </font>
    <font>
      <sz val="10"/>
      <name val="Times New Roman"/>
      <family val="1"/>
    </font>
    <font>
      <u/>
      <sz val="11"/>
      <color theme="10"/>
      <name val="Calibri"/>
      <family val="2"/>
      <scheme val="minor"/>
    </font>
    <font>
      <u/>
      <sz val="10"/>
      <name val="Times New Roman"/>
      <family val="1"/>
    </font>
    <font>
      <sz val="11"/>
      <color theme="1"/>
      <name val="Calibri"/>
      <family val="2"/>
      <charset val="163"/>
      <scheme val="minor"/>
    </font>
    <font>
      <b/>
      <sz val="9"/>
      <color theme="1"/>
      <name val="Times New Roman"/>
      <family val="1"/>
    </font>
    <font>
      <sz val="14"/>
      <name val="Times New Roman"/>
      <family val="1"/>
    </font>
    <font>
      <i/>
      <sz val="14"/>
      <name val="Times New Roman"/>
      <family val="1"/>
    </font>
    <font>
      <sz val="12"/>
      <name val="Times New Roman"/>
      <family val="1"/>
    </font>
    <font>
      <sz val="14"/>
      <name val="Calibri"/>
      <family val="2"/>
      <scheme val="minor"/>
    </font>
    <font>
      <sz val="9"/>
      <name val="Times New Roman"/>
      <family val="1"/>
    </font>
    <font>
      <sz val="9"/>
      <name val="Calibri"/>
      <family val="2"/>
      <scheme val="minor"/>
    </font>
    <font>
      <sz val="14"/>
      <color theme="1"/>
      <name val="Calibri"/>
      <family val="2"/>
      <scheme val="minor"/>
    </font>
    <font>
      <b/>
      <sz val="9"/>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4" fillId="0" borderId="0" applyNumberFormat="0" applyFill="0" applyBorder="0" applyAlignment="0" applyProtection="0"/>
    <xf numFmtId="0" fontId="16" fillId="0" borderId="0"/>
  </cellStyleXfs>
  <cellXfs count="128">
    <xf numFmtId="0" fontId="0" fillId="0" borderId="0" xfId="0"/>
    <xf numFmtId="0" fontId="3" fillId="0" borderId="0" xfId="0" applyFont="1" applyFill="1" applyAlignment="1">
      <alignment vertical="center" wrapText="1"/>
    </xf>
    <xf numFmtId="0" fontId="3" fillId="0" borderId="0" xfId="0" applyFont="1" applyFill="1" applyAlignment="1">
      <alignment wrapText="1"/>
    </xf>
    <xf numFmtId="164" fontId="3" fillId="0" borderId="0" xfId="1" applyNumberFormat="1" applyFont="1" applyFill="1" applyAlignment="1">
      <alignment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3" fillId="0" borderId="0" xfId="0" applyFont="1" applyFill="1" applyAlignment="1">
      <alignment horizontal="righ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3" fontId="6" fillId="0" borderId="1" xfId="0" applyNumberFormat="1" applyFont="1" applyFill="1" applyBorder="1" applyAlignment="1">
      <alignment horizontal="left" vertical="center" wrapText="1"/>
    </xf>
    <xf numFmtId="3"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left" vertical="center" wrapText="1"/>
    </xf>
    <xf numFmtId="0" fontId="3" fillId="0" borderId="1" xfId="0" applyFont="1" applyFill="1" applyBorder="1" applyAlignment="1">
      <alignment horizontal="right" vertical="center" wrapText="1"/>
    </xf>
    <xf numFmtId="0" fontId="3" fillId="0" borderId="1" xfId="0" applyFont="1" applyFill="1" applyBorder="1" applyAlignment="1">
      <alignment vertical="center" wrapText="1"/>
    </xf>
    <xf numFmtId="164" fontId="3" fillId="0" borderId="1" xfId="1" applyNumberFormat="1" applyFont="1" applyFill="1" applyBorder="1" applyAlignment="1">
      <alignment vertical="center" wrapText="1"/>
    </xf>
    <xf numFmtId="0" fontId="6"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wrapText="1"/>
    </xf>
    <xf numFmtId="164" fontId="4" fillId="0" borderId="1" xfId="1" applyNumberFormat="1" applyFont="1" applyFill="1" applyBorder="1" applyAlignment="1">
      <alignment vertical="center" wrapText="1"/>
    </xf>
    <xf numFmtId="164" fontId="3" fillId="0" borderId="0" xfId="1" applyNumberFormat="1" applyFont="1" applyFill="1" applyAlignment="1">
      <alignment horizontal="right" vertical="center" wrapText="1"/>
    </xf>
    <xf numFmtId="0" fontId="3"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left" vertical="center" wrapText="1"/>
    </xf>
    <xf numFmtId="0" fontId="3" fillId="0" borderId="2"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3" xfId="0" applyNumberFormat="1" applyFont="1" applyFill="1" applyBorder="1" applyAlignment="1">
      <alignment horizontal="right" vertical="center" wrapText="1"/>
    </xf>
    <xf numFmtId="3" fontId="3" fillId="0" borderId="1" xfId="1" applyNumberFormat="1" applyFont="1" applyFill="1" applyBorder="1" applyAlignment="1">
      <alignment horizontal="right" vertical="center" wrapText="1"/>
    </xf>
    <xf numFmtId="164" fontId="3" fillId="0" borderId="1" xfId="1" applyNumberFormat="1" applyFont="1" applyFill="1" applyBorder="1" applyAlignment="1">
      <alignment horizontal="right" vertical="center" wrapText="1"/>
    </xf>
    <xf numFmtId="0" fontId="3" fillId="0" borderId="0" xfId="0" applyNumberFormat="1" applyFont="1" applyFill="1" applyAlignment="1">
      <alignment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right" vertical="center" wrapText="1"/>
    </xf>
    <xf numFmtId="0" fontId="3" fillId="0" borderId="0" xfId="0" applyNumberFormat="1" applyFont="1" applyFill="1" applyAlignment="1">
      <alignment vertical="center" wrapText="1"/>
    </xf>
    <xf numFmtId="164" fontId="4" fillId="0" borderId="1" xfId="1" applyNumberFormat="1" applyFont="1" applyFill="1" applyBorder="1" applyAlignment="1">
      <alignment horizontal="righ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14" fontId="7" fillId="0" borderId="1" xfId="0" applyNumberFormat="1" applyFont="1" applyFill="1" applyBorder="1" applyAlignment="1">
      <alignment vertical="center" wrapText="1"/>
    </xf>
    <xf numFmtId="3" fontId="7" fillId="0" borderId="1" xfId="0" applyNumberFormat="1" applyFont="1" applyFill="1" applyBorder="1" applyAlignment="1">
      <alignment horizontal="left" vertical="center" wrapText="1"/>
    </xf>
    <xf numFmtId="164" fontId="4" fillId="0" borderId="1" xfId="1" applyNumberFormat="1" applyFont="1" applyFill="1" applyBorder="1" applyAlignment="1">
      <alignment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0" xfId="0" applyFont="1"/>
    <xf numFmtId="0" fontId="11" fillId="0" borderId="0" xfId="0" applyFont="1"/>
    <xf numFmtId="0" fontId="9" fillId="0" borderId="1" xfId="0" applyFont="1" applyBorder="1" applyAlignment="1">
      <alignment vertical="center"/>
    </xf>
    <xf numFmtId="0" fontId="9" fillId="0" borderId="1" xfId="0" applyFont="1" applyBorder="1" applyAlignment="1">
      <alignment vertical="center" wrapText="1"/>
    </xf>
    <xf numFmtId="0" fontId="12" fillId="0" borderId="1"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center" wrapText="1"/>
    </xf>
    <xf numFmtId="0" fontId="13" fillId="0" borderId="1" xfId="0" applyFont="1" applyFill="1" applyBorder="1" applyAlignment="1">
      <alignment horizontal="center" vertical="center" wrapText="1"/>
    </xf>
    <xf numFmtId="0" fontId="15" fillId="0" borderId="1" xfId="2" applyFont="1" applyFill="1" applyBorder="1" applyAlignment="1">
      <alignment horizontal="center" vertical="center" wrapText="1"/>
    </xf>
    <xf numFmtId="0" fontId="8" fillId="0" borderId="0" xfId="0" applyFont="1"/>
    <xf numFmtId="0" fontId="13" fillId="0" borderId="1" xfId="3" applyFont="1" applyFill="1" applyBorder="1" applyAlignment="1">
      <alignment horizontal="center" vertical="center" wrapText="1"/>
    </xf>
    <xf numFmtId="0" fontId="7"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3" fontId="17" fillId="0" borderId="1"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164" fontId="7" fillId="0" borderId="1" xfId="1" applyNumberFormat="1" applyFont="1" applyFill="1" applyBorder="1" applyAlignment="1">
      <alignment horizontal="center" vertical="center" wrapText="1"/>
    </xf>
    <xf numFmtId="3" fontId="17" fillId="0" borderId="2" xfId="0" applyNumberFormat="1" applyFont="1" applyFill="1" applyBorder="1" applyAlignment="1">
      <alignment horizontal="center" vertical="center" wrapText="1"/>
    </xf>
    <xf numFmtId="3" fontId="17" fillId="0" borderId="3" xfId="0" applyNumberFormat="1" applyFont="1" applyFill="1" applyBorder="1" applyAlignment="1">
      <alignment horizontal="center" vertical="center" wrapText="1"/>
    </xf>
    <xf numFmtId="0" fontId="18" fillId="0" borderId="0" xfId="0" applyFont="1" applyFill="1" applyAlignment="1">
      <alignment horizontal="center"/>
    </xf>
    <xf numFmtId="0" fontId="2" fillId="0" borderId="0" xfId="0" applyFont="1" applyFill="1" applyAlignment="1"/>
    <xf numFmtId="164" fontId="18" fillId="0" borderId="0" xfId="1" applyNumberFormat="1" applyFont="1" applyFill="1" applyAlignment="1"/>
    <xf numFmtId="0" fontId="18" fillId="0" borderId="0" xfId="0" applyFont="1" applyFill="1" applyAlignment="1"/>
    <xf numFmtId="3" fontId="2" fillId="0" borderId="0" xfId="0" applyNumberFormat="1" applyFont="1" applyFill="1" applyAlignment="1">
      <alignment horizontal="center" vertical="center" wrapText="1"/>
    </xf>
    <xf numFmtId="3" fontId="2" fillId="0" borderId="0" xfId="0" applyNumberFormat="1" applyFont="1" applyFill="1" applyAlignment="1">
      <alignment vertical="center" wrapText="1"/>
    </xf>
    <xf numFmtId="3" fontId="2" fillId="0" borderId="0" xfId="0" applyNumberFormat="1" applyFont="1" applyFill="1" applyAlignment="1">
      <alignment horizontal="center" vertical="center"/>
    </xf>
    <xf numFmtId="164" fontId="19" fillId="0" borderId="0" xfId="0" applyNumberFormat="1" applyFont="1" applyFill="1" applyAlignment="1"/>
    <xf numFmtId="164" fontId="21" fillId="0" borderId="0" xfId="1" applyNumberFormat="1" applyFont="1" applyAlignment="1"/>
    <xf numFmtId="0" fontId="21" fillId="0" borderId="0" xfId="0" applyFont="1" applyAlignment="1"/>
    <xf numFmtId="164" fontId="22" fillId="2" borderId="0" xfId="1" applyNumberFormat="1" applyFont="1" applyFill="1" applyAlignment="1"/>
    <xf numFmtId="0" fontId="22" fillId="2" borderId="0" xfId="0" applyFont="1" applyFill="1" applyAlignment="1"/>
    <xf numFmtId="0" fontId="7" fillId="2" borderId="1" xfId="0" applyFont="1" applyFill="1" applyBorder="1" applyAlignment="1">
      <alignment horizontal="center" vertical="center" wrapText="1"/>
    </xf>
    <xf numFmtId="1" fontId="7" fillId="2" borderId="1" xfId="1" applyNumberFormat="1" applyFont="1" applyFill="1" applyBorder="1" applyAlignment="1">
      <alignment horizontal="center" vertical="center" wrapText="1"/>
    </xf>
    <xf numFmtId="0" fontId="7" fillId="2" borderId="0" xfId="0" applyFont="1" applyFill="1" applyAlignment="1"/>
    <xf numFmtId="164" fontId="7" fillId="0" borderId="1" xfId="1" applyNumberFormat="1" applyFont="1" applyFill="1" applyBorder="1" applyAlignment="1">
      <alignment horizontal="center" wrapText="1"/>
    </xf>
    <xf numFmtId="164" fontId="7" fillId="0" borderId="3" xfId="1" applyNumberFormat="1" applyFont="1" applyFill="1" applyBorder="1" applyAlignment="1">
      <alignment horizontal="center" vertical="center" wrapText="1"/>
    </xf>
    <xf numFmtId="164" fontId="18" fillId="0" borderId="0" xfId="1" applyNumberFormat="1" applyFont="1" applyFill="1" applyAlignment="1">
      <alignment horizontal="right" vertical="center"/>
    </xf>
    <xf numFmtId="164" fontId="24" fillId="0" borderId="0" xfId="1" applyNumberFormat="1" applyFont="1" applyAlignment="1">
      <alignment horizontal="right" vertical="center"/>
    </xf>
    <xf numFmtId="0" fontId="24" fillId="0" borderId="0" xfId="0" applyFont="1" applyAlignment="1"/>
    <xf numFmtId="164" fontId="7" fillId="2" borderId="1" xfId="1" applyNumberFormat="1" applyFont="1" applyFill="1" applyBorder="1" applyAlignment="1">
      <alignment horizontal="center" vertical="center" wrapText="1"/>
    </xf>
    <xf numFmtId="164" fontId="7" fillId="0" borderId="1" xfId="1" applyNumberFormat="1" applyFont="1" applyFill="1" applyBorder="1" applyAlignment="1">
      <alignment horizontal="right" vertical="center" wrapText="1"/>
    </xf>
    <xf numFmtId="164" fontId="22" fillId="2" borderId="0" xfId="1" applyNumberFormat="1" applyFont="1" applyFill="1" applyAlignment="1">
      <alignment horizontal="right" vertical="center"/>
    </xf>
    <xf numFmtId="164" fontId="3" fillId="0" borderId="1" xfId="1"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7" fillId="0" borderId="2" xfId="0"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164" fontId="3" fillId="0" borderId="1" xfId="1" applyNumberFormat="1" applyFont="1" applyFill="1" applyBorder="1" applyAlignment="1">
      <alignment wrapText="1"/>
    </xf>
    <xf numFmtId="164" fontId="2" fillId="0" borderId="0" xfId="1" applyNumberFormat="1" applyFont="1" applyFill="1" applyAlignment="1"/>
    <xf numFmtId="164" fontId="2" fillId="0" borderId="0" xfId="1" applyNumberFormat="1" applyFont="1" applyFill="1" applyAlignment="1">
      <alignment vertical="center" wrapText="1"/>
    </xf>
    <xf numFmtId="164" fontId="19" fillId="0" borderId="0" xfId="1" applyNumberFormat="1" applyFont="1" applyFill="1" applyAlignment="1"/>
    <xf numFmtId="164" fontId="20" fillId="0" borderId="4" xfId="1" applyNumberFormat="1" applyFont="1" applyFill="1" applyBorder="1" applyAlignment="1">
      <alignment vertical="center" wrapText="1"/>
    </xf>
    <xf numFmtId="3" fontId="3" fillId="0" borderId="0" xfId="0" applyNumberFormat="1" applyFont="1" applyFill="1" applyAlignment="1">
      <alignment wrapText="1"/>
    </xf>
    <xf numFmtId="0" fontId="2" fillId="0" borderId="0" xfId="0" applyFont="1" applyFill="1" applyAlignment="1">
      <alignment horizontal="center" vertical="center" wrapText="1"/>
    </xf>
    <xf numFmtId="0" fontId="20" fillId="0" borderId="0" xfId="0" applyFont="1" applyFill="1" applyAlignment="1">
      <alignment horizontal="center" vertical="center" wrapText="1"/>
    </xf>
    <xf numFmtId="164" fontId="7" fillId="0" borderId="1"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8" fillId="0" borderId="0" xfId="0" applyFont="1" applyFill="1" applyAlignment="1">
      <alignment horizontal="center"/>
    </xf>
    <xf numFmtId="0" fontId="2" fillId="0" borderId="0" xfId="0" applyFont="1" applyFill="1" applyAlignment="1">
      <alignment horizontal="center"/>
    </xf>
    <xf numFmtId="3" fontId="2" fillId="0" borderId="0" xfId="0" applyNumberFormat="1" applyFont="1" applyFill="1" applyAlignment="1">
      <alignment horizontal="center" vertical="center" wrapText="1"/>
    </xf>
    <xf numFmtId="164" fontId="19" fillId="0" borderId="0" xfId="0" applyNumberFormat="1" applyFont="1" applyFill="1" applyAlignment="1">
      <alignment horizontal="right"/>
    </xf>
    <xf numFmtId="3" fontId="7" fillId="0" borderId="5" xfId="0" applyNumberFormat="1" applyFont="1" applyFill="1" applyBorder="1" applyAlignment="1">
      <alignment horizontal="left" vertical="center" wrapText="1"/>
    </xf>
    <xf numFmtId="3" fontId="7" fillId="0" borderId="7" xfId="0" applyNumberFormat="1" applyFont="1" applyFill="1" applyBorder="1" applyAlignment="1">
      <alignment horizontal="left" vertical="center" wrapText="1"/>
    </xf>
    <xf numFmtId="3" fontId="7" fillId="0" borderId="6" xfId="0" applyNumberFormat="1" applyFont="1" applyFill="1" applyBorder="1" applyAlignment="1">
      <alignment horizontal="left" vertical="center" wrapText="1"/>
    </xf>
    <xf numFmtId="164" fontId="25" fillId="0" borderId="1" xfId="1" applyNumberFormat="1" applyFont="1" applyFill="1" applyBorder="1" applyAlignment="1">
      <alignment horizontal="center" vertical="center"/>
    </xf>
    <xf numFmtId="3" fontId="17" fillId="0" borderId="2" xfId="0" applyNumberFormat="1" applyFont="1" applyFill="1" applyBorder="1" applyAlignment="1">
      <alignment horizontal="center" vertical="center" wrapText="1"/>
    </xf>
    <xf numFmtId="3" fontId="17" fillId="0" borderId="3" xfId="0" applyNumberFormat="1"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164" fontId="23" fillId="0" borderId="1" xfId="1" applyNumberFormat="1" applyFont="1" applyFill="1" applyBorder="1" applyAlignment="1">
      <alignment vertical="center"/>
    </xf>
    <xf numFmtId="164" fontId="19" fillId="0" borderId="0" xfId="0" applyNumberFormat="1" applyFont="1" applyFill="1" applyAlignment="1">
      <alignment horizontal="center"/>
    </xf>
    <xf numFmtId="3" fontId="17" fillId="0"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1" fontId="7" fillId="2" borderId="1" xfId="1" applyNumberFormat="1" applyFont="1" applyFill="1" applyBorder="1" applyAlignment="1">
      <alignment horizontal="center" vertical="center" wrapText="1"/>
    </xf>
    <xf numFmtId="3" fontId="7" fillId="2" borderId="5" xfId="0" applyNumberFormat="1" applyFont="1" applyFill="1" applyBorder="1" applyAlignment="1">
      <alignment horizontal="left" vertical="center" wrapText="1"/>
    </xf>
    <xf numFmtId="3" fontId="7" fillId="2" borderId="7" xfId="0" applyNumberFormat="1" applyFont="1" applyFill="1" applyBorder="1" applyAlignment="1">
      <alignment horizontal="left" vertical="center" wrapText="1"/>
    </xf>
    <xf numFmtId="3" fontId="7" fillId="2" borderId="6" xfId="0" applyNumberFormat="1" applyFont="1" applyFill="1" applyBorder="1" applyAlignment="1">
      <alignment horizontal="left" vertical="center" wrapText="1"/>
    </xf>
    <xf numFmtId="164" fontId="7" fillId="2" borderId="1" xfId="1" applyNumberFormat="1" applyFont="1" applyFill="1" applyBorder="1" applyAlignment="1">
      <alignment horizontal="center" vertical="center" wrapText="1"/>
    </xf>
    <xf numFmtId="0" fontId="7" fillId="2" borderId="5"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6" xfId="0" applyFont="1" applyFill="1" applyBorder="1" applyAlignment="1">
      <alignment horizontal="left" vertical="center" wrapText="1"/>
    </xf>
    <xf numFmtId="0" fontId="8" fillId="0" borderId="1" xfId="0" applyFont="1" applyBorder="1" applyAlignment="1">
      <alignment horizontal="left" vertical="center" wrapText="1"/>
    </xf>
    <xf numFmtId="0" fontId="9" fillId="0" borderId="0" xfId="0" applyFont="1" applyAlignment="1">
      <alignment horizontal="center" vertical="center"/>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esktop/Du%20lieu%20tai%20chinh/20.%20Themco/Nh&#243;m%20III%20-%20Bi&#7875;u%20gi&#225;%20d&#7921;%20th&#7847;u%20(%20Nh&#243;m%20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
      <sheetName val="Sheet1"/>
    </sheetNames>
    <sheetDataSet>
      <sheetData sheetId="0">
        <row r="23">
          <cell r="C23" t="str">
            <v>K1</v>
          </cell>
          <cell r="D23" t="str">
            <v>Dung dịch rửa tay nhanh 0,5%</v>
          </cell>
          <cell r="E23" t="str">
            <v xml:space="preserve">Dung dịch sát khuẩn tay Microshield Handrub  500ml </v>
          </cell>
          <cell r="F23" t="str">
            <v>20 chai/thùng</v>
          </cell>
          <cell r="G23" t="str">
            <v xml:space="preserve">Dung dịch rửa tay nhanh Chlorhexidine Gluconate 0,5%+ Ethanol 70%, ethoxylated lanolin &lt; 10%
Dung dịch rửa tay nhanh bằng Ethanoal + Chlorhexidine diệt khuẩn nhanh, tích lũy, dưỡng ẩm, làm mềm tốt. </v>
          </cell>
          <cell r="H23" t="str">
            <v>ISO 9001, CFS</v>
          </cell>
          <cell r="I23" t="str">
            <v>Số đăng ký lưu hành VNDP-HC-053-05-11</v>
          </cell>
          <cell r="J23" t="str">
            <v>Schulke/ Ấn Độ</v>
          </cell>
          <cell r="K23" t="str">
            <v>24 tháng</v>
          </cell>
          <cell r="L23" t="str">
            <v>ML</v>
          </cell>
          <cell r="M23">
            <v>670800</v>
          </cell>
          <cell r="N23">
            <v>312</v>
          </cell>
        </row>
        <row r="24">
          <cell r="C24" t="str">
            <v>K3</v>
          </cell>
          <cell r="D24" t="str">
            <v xml:space="preserve">Dung dịch rửa tay nhanh 2% </v>
          </cell>
          <cell r="E24" t="str">
            <v>ALFASEPT CLEANSER 2</v>
          </cell>
          <cell r="F24" t="str">
            <v>Chai 500ml
Can 5 L</v>
          </cell>
          <cell r="G24" t="str">
            <v>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      Tinh chất lô hội
Có tác dụng diệt hoàn toàn đối với các vi khuẩn Staphylococcus aureus, Pseudomonas aeruginosa, Shigella flexneri, Bacillus subtilis, Mycobacterium tuberculosis và nấm Candida albicans sau 30 giây tiếp xúc.</v>
          </cell>
          <cell r="H24" t="str">
            <v>ISO 9001:2015
ISO 13485:2016</v>
          </cell>
          <cell r="I24" t="str">
            <v>VNDP-HC-100-05-17</v>
          </cell>
          <cell r="J24" t="str">
            <v>Lavitec/ Việt Nam</v>
          </cell>
          <cell r="K24" t="str">
            <v>36 tháng</v>
          </cell>
          <cell r="L24" t="str">
            <v>Lít</v>
          </cell>
          <cell r="M24">
            <v>1531</v>
          </cell>
          <cell r="N24">
            <v>121200</v>
          </cell>
        </row>
        <row r="25">
          <cell r="C25" t="str">
            <v>K4</v>
          </cell>
          <cell r="D25" t="str">
            <v xml:space="preserve">Dung dịch rửa tay nhanh 4% </v>
          </cell>
          <cell r="E25" t="str">
            <v>ALFASEPT CLEANSER 4</v>
          </cell>
          <cell r="F25" t="str">
            <v>Chai 500ml
Can 5 L</v>
          </cell>
          <cell r="G25" t="str">
            <v>Thành phần:
- Hoạt chất: Chlorhexidine digluconate 4,0 % (w/w)
- Thành phần dưỡng ẩm:  PEG-7 Glyceryl Cocoate, Glycerine, Vitamine E
- Chất hoạt động bề mặt: Cocamidopropylbetaine (CAB), C8-16 fatty alcohol glucoside, Lauryl Alcohol Ethoxylates, Coconut fatty acid diethanolamide (CDE), polysaccharides…
- Thành phần chăm sóc da:      Tinh chất lô hội
Có tác dụng diệt hoàn toàn đối với các vi khuẩn Staphylococcus aureus, Pseudomonas aeruginosa, Shigella flexneri, Bacillus subtilis, Mycobacterium tuberculosis và nấm Candida albicans sau 30 giây tiếp xúc.</v>
          </cell>
          <cell r="H25" t="str">
            <v>ISO 9001:2015
ISO 13485:2016</v>
          </cell>
          <cell r="I25" t="str">
            <v>VNDP-HC-101-05-17</v>
          </cell>
          <cell r="J25" t="str">
            <v>Lavitec/ Việt Nam</v>
          </cell>
          <cell r="K25" t="str">
            <v>36 tháng</v>
          </cell>
          <cell r="L25" t="str">
            <v>Lít</v>
          </cell>
          <cell r="M25">
            <v>1861</v>
          </cell>
          <cell r="N25">
            <v>165250</v>
          </cell>
        </row>
        <row r="26">
          <cell r="C26">
            <v>0</v>
          </cell>
          <cell r="D26" t="str">
            <v>Nhóm 2. Băng, gạc, vật liệu cầm máu, điều trị vết thương</v>
          </cell>
          <cell r="E26">
            <v>0</v>
          </cell>
          <cell r="F26">
            <v>0</v>
          </cell>
          <cell r="G26">
            <v>0</v>
          </cell>
          <cell r="H26">
            <v>0</v>
          </cell>
          <cell r="I26">
            <v>0</v>
          </cell>
          <cell r="J26">
            <v>0</v>
          </cell>
          <cell r="K26">
            <v>0</v>
          </cell>
          <cell r="L26">
            <v>0</v>
          </cell>
          <cell r="M26">
            <v>0</v>
          </cell>
          <cell r="N26">
            <v>0</v>
          </cell>
        </row>
        <row r="27">
          <cell r="C27">
            <v>0</v>
          </cell>
          <cell r="D27" t="str">
            <v xml:space="preserve">2.1 Băng </v>
          </cell>
          <cell r="E27">
            <v>0</v>
          </cell>
          <cell r="F27">
            <v>0</v>
          </cell>
          <cell r="G27">
            <v>0</v>
          </cell>
          <cell r="H27">
            <v>0</v>
          </cell>
          <cell r="I27">
            <v>0</v>
          </cell>
          <cell r="J27">
            <v>0</v>
          </cell>
          <cell r="K27">
            <v>0</v>
          </cell>
          <cell r="L27">
            <v>0</v>
          </cell>
          <cell r="M27">
            <v>0</v>
          </cell>
          <cell r="N27">
            <v>0</v>
          </cell>
        </row>
        <row r="28">
          <cell r="C28" t="str">
            <v>K5</v>
          </cell>
          <cell r="D28" t="str">
            <v>Băng bột bó</v>
          </cell>
          <cell r="E28" t="str">
            <v>Băng bột bó 15cm x 4,6m</v>
          </cell>
          <cell r="F28" t="str">
            <v>60 cuộn/ thùng</v>
          </cell>
          <cell r="G28" t="str">
            <v xml:space="preserve">Thời gian đông kết: 2 - 4'. Thạch cao:  ≥ 92%. Gạc: 100% cotton, Băng bột bó kích thước 15cmx4.6m. </v>
          </cell>
          <cell r="H28" t="str">
            <v>EN ISO 13485; AC; EC</v>
          </cell>
          <cell r="I28" t="str">
            <v>TKHQ 102103093850</v>
          </cell>
          <cell r="J28" t="str">
            <v>Sumbow/ Trung Quốc</v>
          </cell>
          <cell r="K28">
            <v>24</v>
          </cell>
          <cell r="L28" t="str">
            <v>Cuộn</v>
          </cell>
          <cell r="M28">
            <v>1200</v>
          </cell>
          <cell r="N28">
            <v>16230</v>
          </cell>
        </row>
        <row r="29">
          <cell r="C29" t="str">
            <v>K6</v>
          </cell>
          <cell r="D29" t="str">
            <v>Băng bột bó</v>
          </cell>
          <cell r="E29" t="str">
            <v>Băng bột bó 15cmx2.7m.</v>
          </cell>
          <cell r="F29" t="str">
            <v>01 cuộn/ túi</v>
          </cell>
          <cell r="G29" t="str">
            <v xml:space="preserve">Thời gian đông kết 2-4p, Thạch cao &gt;= 92%, gạc 100% cotton, Băng bột bó kích thước 15cmx2.7m. </v>
          </cell>
          <cell r="H29" t="str">
            <v>EN ISO 13485: 2012</v>
          </cell>
          <cell r="I29" t="str">
            <v>TKHQ 102156511920</v>
          </cell>
          <cell r="J29" t="str">
            <v>Yiwu Jiekang Medical Articles Co., Ltd- Star/ TQ</v>
          </cell>
          <cell r="K29" t="str">
            <v>24 tháng</v>
          </cell>
          <cell r="L29" t="str">
            <v>Cuộn</v>
          </cell>
          <cell r="M29">
            <v>4500</v>
          </cell>
          <cell r="N29">
            <v>14850</v>
          </cell>
        </row>
        <row r="30">
          <cell r="C30" t="str">
            <v>K9</v>
          </cell>
          <cell r="D30" t="str">
            <v xml:space="preserve">Băng chun  </v>
          </cell>
          <cell r="E30" t="str">
            <v>Băng thun y tế</v>
          </cell>
          <cell r="F30" t="str">
            <v>12 cuộn/ hộp</v>
          </cell>
          <cell r="G30" t="str">
            <v xml:space="preserve">Băng chun. Kích thước 8x4,5m. </v>
          </cell>
          <cell r="H30" t="str">
            <v>ISO 13485</v>
          </cell>
          <cell r="I30" t="str">
            <v>180000200/PCBA-HCM</v>
          </cell>
          <cell r="J30" t="str">
            <v>Quang Mậu/ Việt Nam</v>
          </cell>
          <cell r="K30">
            <v>36</v>
          </cell>
          <cell r="L30" t="str">
            <v>Cuộn</v>
          </cell>
          <cell r="M30">
            <v>616</v>
          </cell>
          <cell r="N30">
            <v>18250</v>
          </cell>
        </row>
        <row r="31">
          <cell r="C31">
            <v>0</v>
          </cell>
          <cell r="D31" t="str">
            <v>2.2 Băng dính</v>
          </cell>
          <cell r="E31">
            <v>0</v>
          </cell>
          <cell r="F31">
            <v>0</v>
          </cell>
          <cell r="G31">
            <v>0</v>
          </cell>
          <cell r="H31">
            <v>0</v>
          </cell>
          <cell r="I31">
            <v>0</v>
          </cell>
          <cell r="J31">
            <v>0</v>
          </cell>
          <cell r="K31">
            <v>0</v>
          </cell>
          <cell r="L31">
            <v>0</v>
          </cell>
          <cell r="M31">
            <v>0</v>
          </cell>
          <cell r="N31">
            <v>0</v>
          </cell>
        </row>
        <row r="32">
          <cell r="C32" t="str">
            <v>K10</v>
          </cell>
          <cell r="D32" t="str">
            <v xml:space="preserve">Băng dính lụa </v>
          </cell>
          <cell r="E32" t="str">
            <v>Băng dính lụa (AN PHU SILK TAP 125)</v>
          </cell>
          <cell r="F32" t="str">
            <v>12 cuộn/ Hộp</v>
          </cell>
          <cell r="G32" t="str">
            <v xml:space="preserve">Nền bằng vải lụa phủ keo oxit kẽm không dùng dung môi, màu trắng. Số sợi: 44x18/cm2. Lõi nhựa liền với cánh bảo vệ. Độ dính tuyệt hảo, dễ xé dọc, xé ngang. Không xót keo trên da khi tháo băng. KT 1,25cm x 5m. </v>
          </cell>
          <cell r="H32" t="str">
            <v>ISO 13485: 2016. TCCS:002-2015/AP</v>
          </cell>
          <cell r="I32" t="str">
            <v>170002380/PCBA-HN</v>
          </cell>
          <cell r="J32" t="str">
            <v>CT CP DP và TBYT An Phú/ Việt Nam</v>
          </cell>
          <cell r="K32">
            <v>36</v>
          </cell>
          <cell r="L32" t="str">
            <v>Cuộn</v>
          </cell>
          <cell r="M32">
            <v>3420</v>
          </cell>
          <cell r="N32">
            <v>6150</v>
          </cell>
        </row>
        <row r="33">
          <cell r="C33" t="str">
            <v>K11</v>
          </cell>
          <cell r="D33" t="str">
            <v xml:space="preserve">Băng dính lụa </v>
          </cell>
          <cell r="E33" t="str">
            <v>Băng dính lụa (AN PHÚ SILK TAP 250)</v>
          </cell>
          <cell r="F33" t="str">
            <v>12 cuộn/ Hộp</v>
          </cell>
          <cell r="G33" t="str">
            <v xml:space="preserve">Băng có nền bằng lụa ,được phủ keo acrylic ít dị ứng,có lõi nhựa liền 2 cánh,lực xé 3-5kg/cm, độ dính 11N/2.5cm. Kích thước 2,5cm x 5m. </v>
          </cell>
          <cell r="H33" t="str">
            <v>ISO 13485: 2016. TCCS:002-2015/AP</v>
          </cell>
          <cell r="I33" t="str">
            <v>170002380/PCBA-HN</v>
          </cell>
          <cell r="J33" t="str">
            <v>CT CP DP và TBYT An Phú/ Việt Nam</v>
          </cell>
          <cell r="K33">
            <v>36</v>
          </cell>
          <cell r="L33" t="str">
            <v>Cuộn</v>
          </cell>
          <cell r="M33">
            <v>13448</v>
          </cell>
          <cell r="N33">
            <v>7770</v>
          </cell>
        </row>
        <row r="34">
          <cell r="C34" t="str">
            <v>K12</v>
          </cell>
          <cell r="D34" t="str">
            <v xml:space="preserve">Băng dính lụa y tế </v>
          </cell>
          <cell r="E34" t="str">
            <v>Băng dính lụa (AN PHÚ SILK TAP 500)</v>
          </cell>
          <cell r="F34" t="str">
            <v>06 cuộn/ Hộp</v>
          </cell>
          <cell r="G34" t="str">
            <v>Băng dính lụa y tế. Vải lụa, keo,lõi nhựa  liền với cánh bảo vệ dùng nhựa nguyên sinh, 5cm x 5m.</v>
          </cell>
          <cell r="H34" t="str">
            <v>ISO 13485: 2016. TCCS:002-2015/AP</v>
          </cell>
          <cell r="I34" t="str">
            <v>170002380/PCBA-HN</v>
          </cell>
          <cell r="J34" t="str">
            <v>CT CP DP và TBYT An Phú/ Việt Nam</v>
          </cell>
          <cell r="K34">
            <v>36</v>
          </cell>
          <cell r="L34" t="str">
            <v>Cuộn</v>
          </cell>
          <cell r="M34">
            <v>10562</v>
          </cell>
          <cell r="N34">
            <v>17400</v>
          </cell>
        </row>
        <row r="35">
          <cell r="C35">
            <v>0</v>
          </cell>
          <cell r="D35" t="str">
            <v xml:space="preserve">Nhóm 3. Bơm, kim tiêm, dây truyền, găng tay và vật tư y tế sử dụng trong chăm sóc người bệnh </v>
          </cell>
          <cell r="E35">
            <v>0</v>
          </cell>
          <cell r="F35">
            <v>0</v>
          </cell>
          <cell r="G35">
            <v>0</v>
          </cell>
          <cell r="H35">
            <v>0</v>
          </cell>
          <cell r="I35">
            <v>0</v>
          </cell>
          <cell r="J35">
            <v>0</v>
          </cell>
          <cell r="K35">
            <v>0</v>
          </cell>
          <cell r="L35">
            <v>0</v>
          </cell>
          <cell r="M35">
            <v>0</v>
          </cell>
          <cell r="N35">
            <v>0</v>
          </cell>
        </row>
        <row r="36">
          <cell r="C36">
            <v>0</v>
          </cell>
          <cell r="D36" t="str">
            <v>3.1 Bơm tiêm</v>
          </cell>
          <cell r="E36">
            <v>0</v>
          </cell>
          <cell r="F36">
            <v>0</v>
          </cell>
          <cell r="G36">
            <v>0</v>
          </cell>
          <cell r="H36">
            <v>0</v>
          </cell>
          <cell r="I36">
            <v>0</v>
          </cell>
          <cell r="J36">
            <v>0</v>
          </cell>
          <cell r="K36">
            <v>0</v>
          </cell>
          <cell r="L36">
            <v>0</v>
          </cell>
          <cell r="M36">
            <v>0</v>
          </cell>
          <cell r="N36">
            <v>0</v>
          </cell>
        </row>
        <row r="37">
          <cell r="C37" t="str">
            <v>K13</v>
          </cell>
          <cell r="D37" t="str">
            <v>Bơm tiêm Insulin 1ml</v>
          </cell>
          <cell r="E37" t="str">
            <v>Bơm tiêm vô trùng sử dụng một lần 1ml/cc 100UI insulin, kim các cỡ, VIKIMCO</v>
          </cell>
          <cell r="F37" t="str">
            <v>Cái/túi
Hộp/100</v>
          </cell>
          <cell r="G37" t="str">
            <v>Bơm tiêm nhựa liền kim được làm từ nhựa PP,  dung tích 1ml, cỡ kim  27Gx5/8", 29 G x 1/2" 30Gx1/2", có thể sử dụng bơm định lượng liều  tiêm INSULIN. Đầu kim vát 3 cạnh, sắc bén giúp tiêm sắc ngọt, không có gờ và những lỗi khác.  Thân kim làm bằng thép không gỉ, có đủ độ cứng cơ khí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được khử trùng bằng khí E.O theo qui trình kín. Không có chất DEHP, Sản phẩm đóng gói trong túi riêng.</v>
          </cell>
          <cell r="H37" t="str">
            <v>TCVN 5903:1995 (ISO 7886-1993). EN ISO 13485:2016; ISO 9001:2015; cGPM-FDA: 2015. CFS</v>
          </cell>
          <cell r="I37" t="str">
            <v>35/2017/BYT-TB-CT</v>
          </cell>
          <cell r="J37" t="str">
            <v>Công ty Cổ phần Dược Phẩm Cửu Long/ Việt Nam</v>
          </cell>
          <cell r="K37">
            <v>36</v>
          </cell>
          <cell r="L37" t="str">
            <v>Cái</v>
          </cell>
          <cell r="M37">
            <v>517440</v>
          </cell>
          <cell r="N37">
            <v>1570</v>
          </cell>
        </row>
        <row r="38">
          <cell r="C38" t="str">
            <v>K14</v>
          </cell>
          <cell r="D38" t="str">
            <v>Bơm tiêm Insulin 1ml</v>
          </cell>
          <cell r="E38" t="str">
            <v>Bơm tiêm vô trùng sử dụng một lần 1ml/cc 100UI insulin, kim các cỡ, VIKIMCO</v>
          </cell>
          <cell r="F38" t="str">
            <v>Cái/túi
Hộp/100</v>
          </cell>
          <cell r="G38" t="str">
            <v>Bơm tiêm nhựa liền kim được làm từ nhựa PP,  dung tích 1ml, cỡ kim  27Gx5/8", 29 G x 1/2" 30Gx1/2", có thể sử dụng bơm định lượng liều  tiêm INSULIN. Đầu kim vát 3 cạnh, sắc bén giúp tiêm sắc ngọt, không có gờ và những lỗi khác.  Thân kim làm bằng thép không gỉ, có đủ độ cứng cơ khí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được khử trùng bằng khí E.O theo qui trình kín. Không có chất DEHP, Sản phẩm đóng gói trong túi riêng.</v>
          </cell>
          <cell r="H38" t="str">
            <v>TCVN 5903:1995 (ISO 7886-1993). EN ISO 13485:2016; ISO 9001:2015; cGPM-FDA: 2015. CFS</v>
          </cell>
          <cell r="I38" t="str">
            <v>35/2017/BYT-TB-CT</v>
          </cell>
          <cell r="J38" t="str">
            <v>Công ty Cổ phần Dược Phẩm Cửu Long/ Việt Nam</v>
          </cell>
          <cell r="K38">
            <v>36</v>
          </cell>
          <cell r="L38" t="str">
            <v>Cái</v>
          </cell>
          <cell r="M38">
            <v>680592</v>
          </cell>
          <cell r="N38">
            <v>670</v>
          </cell>
        </row>
        <row r="39">
          <cell r="C39" t="str">
            <v>K15</v>
          </cell>
          <cell r="D39" t="str">
            <v>Bơm tiêm 5ml</v>
          </cell>
          <cell r="E39" t="str">
            <v>Bơm tiêm vô trùng sử dụng một lần 5ml/cc, ép vĩ, kim các cỡ, VIKIMCO</v>
          </cell>
          <cell r="F39" t="str">
            <v>Cái/túi
Hộp/100</v>
          </cell>
          <cell r="G39" t="str">
            <v>Bơm tiêm nhựa liền kim được làm bằng nhựa PP  có nắp đậy. Dung tích 5ml, cỡ kim 23Gx1"; 25G x l"; 25G x 5/8"; 27G x 5/8" theo yêu cầu.  Vạch số 0 của thang chia trên xy lanh khớp với  vạch chuẩn của Piston. Chiều dài cần đẩy của Piston đủ để Piston trượt theo chiều dài có vạch chia của vỏ bơm tiêm. Khí và dung dịch tiêm không lọt qua được gioăng cao su (đầu bịt Piston). Piston có khía bẻ gãy để hủy sau khi sử dụng.  Đầu kim vát 3 cạnh sác nhọn giúp tiêm sắc ngọt, không có gờ và những lỗi khác. Thân kim làm bằng thép không gỉ, có đủ độ cứng cơ khí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bơm tiêm được khử trùng bằng khí E.O theo qui trình kín. Không chứa độc tố DEHP. Đóng gói dạng ép vĩ.</v>
          </cell>
          <cell r="H39" t="str">
            <v>TCVN 5903:1995 (ISO 7886-1993). EN ISO 13485:2016; ISO 9001:2015; cGPM-FDA: 2015. CFS</v>
          </cell>
          <cell r="I39" t="str">
            <v>35/2017/BYT-TB-CT</v>
          </cell>
          <cell r="J39" t="str">
            <v>Công ty Cổ phần Dược Phẩm Cửu Long/ Việt Nam</v>
          </cell>
          <cell r="K39">
            <v>36</v>
          </cell>
          <cell r="L39" t="str">
            <v>Cái</v>
          </cell>
          <cell r="M39">
            <v>1573500</v>
          </cell>
          <cell r="N39">
            <v>588</v>
          </cell>
        </row>
        <row r="40">
          <cell r="C40" t="str">
            <v>K16</v>
          </cell>
          <cell r="D40" t="str">
            <v xml:space="preserve">Bơm tiêm 10ml </v>
          </cell>
          <cell r="E40" t="str">
            <v>Bơm tiêm vô trùng sử dụng một lần 10ml/cc, kim các cỡ, VIKIMCO</v>
          </cell>
          <cell r="F40" t="str">
            <v>Cái/túi
Hộp/100</v>
          </cell>
          <cell r="G40" t="str">
            <v xml:space="preserve">Bơm tiêm nhựa liền kim 10ml, Piston và xy lanh được làm bằng nhựa PP Y tế, không độc không gây sốt, kim sắc lắp khít với bơm, không rò, Gioăng( gasket) được làm từ chất liệu PVC Y tế. . cỡ kim 23G; 25G, 27Gx5/8", đầu kim sắc nhọn, vát 3 cạnh có nắp đậy. Pít tông có khía bẻ gãy để hủy sau khi sử dụng. Tiệt trùng bằng khí E.O, không chứa độc tố DEHP.  </v>
          </cell>
          <cell r="H40" t="str">
            <v>TCVN 5903:1995 (ISO 7886-1993). EN ISO 13485:2016; ISO 9001:2015; cGPM-FDA: 2015. CFS</v>
          </cell>
          <cell r="I40" t="str">
            <v>35/2017/BYT-TB-CT</v>
          </cell>
          <cell r="J40" t="str">
            <v>Công ty Cổ phần Dược Phẩm Cửu Long/ Việt Nam</v>
          </cell>
          <cell r="K40">
            <v>36</v>
          </cell>
          <cell r="L40" t="str">
            <v>Cái</v>
          </cell>
          <cell r="M40">
            <v>953647</v>
          </cell>
          <cell r="N40">
            <v>882</v>
          </cell>
        </row>
        <row r="41">
          <cell r="C41">
            <v>0</v>
          </cell>
          <cell r="D41" t="str">
            <v>3.2 Kim tiêm</v>
          </cell>
          <cell r="E41">
            <v>0</v>
          </cell>
          <cell r="F41">
            <v>0</v>
          </cell>
          <cell r="G41">
            <v>0</v>
          </cell>
          <cell r="H41">
            <v>0</v>
          </cell>
          <cell r="I41">
            <v>0</v>
          </cell>
          <cell r="J41">
            <v>0</v>
          </cell>
          <cell r="K41">
            <v>0</v>
          </cell>
          <cell r="L41">
            <v>0</v>
          </cell>
          <cell r="M41">
            <v>0</v>
          </cell>
          <cell r="N41">
            <v>0</v>
          </cell>
        </row>
        <row r="42">
          <cell r="C42" t="str">
            <v>K17</v>
          </cell>
          <cell r="D42" t="str">
            <v>Kim cánh bướm</v>
          </cell>
          <cell r="E42" t="str">
            <v xml:space="preserve">Kim cánh bướm NIPRO SAFETOUCH PSV </v>
          </cell>
          <cell r="F42" t="str">
            <v>50 cái/hộp</v>
          </cell>
          <cell r="G42" t="str">
            <v>Kim cánh bướm số 23G - 25G. Đầu an toàn bật ra bảo vệ nhân viên y tế
- Dây dài 30cm, Không DEHP
- Thành kim siêu mỏng, không gây đau, phủ silicone, kim làm bằng thép không rỉ.</v>
          </cell>
          <cell r="H42" t="str">
            <v>ISO 13485; EC; FSC</v>
          </cell>
          <cell r="I42" t="str">
            <v>TKHQ 102526292960</v>
          </cell>
          <cell r="J42" t="str">
            <v>NIPRO/ Thái Lan</v>
          </cell>
          <cell r="K42">
            <v>60</v>
          </cell>
          <cell r="L42" t="str">
            <v>Cái</v>
          </cell>
          <cell r="M42">
            <v>122108</v>
          </cell>
          <cell r="N42">
            <v>4995</v>
          </cell>
        </row>
        <row r="43">
          <cell r="C43" t="str">
            <v>K20</v>
          </cell>
          <cell r="D43" t="str">
            <v>Kim lọc thận nhân tạo</v>
          </cell>
          <cell r="E43" t="str">
            <v>Kim chạy thận nhân tạo  16G/17Gx1"HTC-30W</v>
          </cell>
          <cell r="F43" t="str">
            <v>50cái/
hộp hoặc 500 cái/
thùng</v>
          </cell>
          <cell r="G43" t="str">
            <v xml:space="preserve">Kim lọc thận nhân tạo 16G,17G. Kim thép không gỉ SUS 304 tiêu chuẩn y té. Cánh có thể gập lại được hoặc cố định. Kẹp dạng Robert Clamp mềm mại, chắn chắn và đảm bảo an toàn. Đầu kim 3 mặt vát hình chữ V, mặt sau có lỗ back eye, cánh xoay được 360 độ. Dây nối mềm mại: Polyvinylchloride không chứa DEHP và không LATEX
- Chiều dài : 300mm, 2,8ml.
- Đường kính trong: 1,19mm.
- Đường kính ngoài: 1,65mm.
- Độ dày thành kim: 0,023mm;
-Tiệt khuẩn bằng khí ETO / Tia Gamma.
Có chứng chỉ chứng nhận vật liệu được phép dùng trong y tế. </v>
          </cell>
          <cell r="H43" t="str">
            <v>EC; ISO 13485</v>
          </cell>
          <cell r="I43" t="str">
            <v xml:space="preserve">Phân loại trang TBYT số: 09/170000035/PCBPL-BYT </v>
          </cell>
          <cell r="J43" t="str">
            <v>Nipro (Thailand) Corporation Limited - Thái Lan</v>
          </cell>
          <cell r="K43" t="str">
            <v>60 tháng</v>
          </cell>
          <cell r="L43" t="str">
            <v>Cái</v>
          </cell>
          <cell r="M43">
            <v>165294</v>
          </cell>
          <cell r="N43">
            <v>7380</v>
          </cell>
        </row>
        <row r="44">
          <cell r="C44" t="str">
            <v>K21</v>
          </cell>
          <cell r="D44" t="str">
            <v>Kim luồn tĩnh mạch có cánh có cửa</v>
          </cell>
          <cell r="E44" t="str">
            <v>Kim luồn tĩnh mạch có cánh có cửa - CATH TEC</v>
          </cell>
          <cell r="F44" t="str">
            <v>100 cái/ Hộp</v>
          </cell>
          <cell r="G44" t="str">
            <v xml:space="preserve">Kim luồn tĩnh mạch có cánh có cửa bơm thuốc 18G - 26G.Kim làm bằng thép không đầu kim có 3 mặt vát, sắc bén, dễ lấy ven và giảm đau.
- Ống catheter có 2 vạch cản quang làm từ chất liệu PTFE nhựa y tế tương thích sinh học có tính đàn hồi, chống xoắn-gập. Đầu ống catheter hình vát nón ôm sát kim.
- Kim có cổng bơm thuốc bổ xung.
- Khoang báo máu thiết kế trong suốt giúp dễ dàng xác định lấy đúng ven.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v>
          </cell>
          <cell r="H44" t="str">
            <v>CE; ISO 13485</v>
          </cell>
          <cell r="I44" t="str">
            <v>12/170000149/PCBPL-BYT</v>
          </cell>
          <cell r="J44" t="str">
            <v>Alpha Medicare/ Ấn Độ</v>
          </cell>
          <cell r="K44" t="str">
            <v>60 tháng</v>
          </cell>
          <cell r="L44" t="str">
            <v xml:space="preserve">Cái </v>
          </cell>
          <cell r="M44">
            <v>43440</v>
          </cell>
          <cell r="N44">
            <v>3560</v>
          </cell>
        </row>
        <row r="45">
          <cell r="C45" t="str">
            <v>K22</v>
          </cell>
          <cell r="D45" t="str">
            <v>Kim luồn tĩnh mạch không cánh</v>
          </cell>
          <cell r="E45" t="str">
            <v>Kim luồn tĩnh mạch các số 16G, 18G, 20G, 22G, 24G, 26G (Teflo Cannula)</v>
          </cell>
          <cell r="F45" t="str">
            <v>100 cái/hộp</v>
          </cell>
          <cell r="G45" t="str">
            <v xml:space="preserve">Kim làm bằng thép không gỉ, đầu kim có 3 mặt vát, sắc bén, dễ lấy ven và giảm đau.
- Ống catheter  làm từ chất liệu PTFE nhựa y tế tương thích sinh học có tính đàn hồi, chống xoắn-gập. Đầu ống catheter hình vát nón ôm sát kim.
- Kim có cổng bơm thuốc bổ xung, nắp đây bật rễ dàng
- Khoang báo máu thiết kế trong xuất giúp dễ dàng xác định lấy đúng ven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v>
          </cell>
          <cell r="H45" t="str">
            <v>CE; EN ISO 13485; GMP</v>
          </cell>
          <cell r="I45" t="str">
            <v>Bảng phân loại TTBYT, TKHQ</v>
          </cell>
          <cell r="J45" t="str">
            <v>HARSORIA- Ấn Độ</v>
          </cell>
          <cell r="K45" t="str">
            <v>60 tháng</v>
          </cell>
          <cell r="L45" t="str">
            <v>Cái</v>
          </cell>
          <cell r="M45">
            <v>5800</v>
          </cell>
          <cell r="N45">
            <v>3259</v>
          </cell>
        </row>
        <row r="46">
          <cell r="C46" t="str">
            <v>K23</v>
          </cell>
          <cell r="D46" t="str">
            <v xml:space="preserve">Kim luồn tĩnh mạch các số </v>
          </cell>
          <cell r="E46" t="str">
            <v>Kim luồn tĩnh mạch các số 16G, 18G, 20G, 22G, 24G, 26G (Teflo Cannula)</v>
          </cell>
          <cell r="F46" t="str">
            <v>100 cái/hộp</v>
          </cell>
          <cell r="G46" t="str">
            <v xml:space="preserve">Kim làm bằng thép không gỉ, đầu kim có 3 mặt vát, sắc bén, dễ lấy ven và giảm đau.
- Ống catheter  làm từ chất liệu PTFE nhựa y tế tương thích sinh học có tính đàn hồi, chống xoắn-gập. Đầu ống catheter hình vát nón ôm sát kim.
- Kim có cổng bơm thuốc bổ xung, nắp đây bật rễ dàng
- Khoang báo máu thiết kế trong xuất giúp dễ dàng xác định lấy đúng ven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v>
          </cell>
          <cell r="H46" t="str">
            <v>CE; EN ISO 13485; GMP</v>
          </cell>
          <cell r="I46" t="str">
            <v>Bảng phân loại TTBYT, TKHQ</v>
          </cell>
          <cell r="J46" t="str">
            <v>HARSORIA- Ấn Độ</v>
          </cell>
          <cell r="K46" t="str">
            <v>60 tháng</v>
          </cell>
          <cell r="L46" t="str">
            <v>Cái</v>
          </cell>
          <cell r="M46">
            <v>34780</v>
          </cell>
          <cell r="N46">
            <v>3259</v>
          </cell>
        </row>
        <row r="47">
          <cell r="C47" t="str">
            <v>K24</v>
          </cell>
          <cell r="D47" t="str">
            <v>Kim luồn tĩnh mạch có cánh có cửa</v>
          </cell>
          <cell r="E47" t="str">
            <v>Kim luồn tĩnh mạch an toàn số 18G (JCM Med cannula)</v>
          </cell>
          <cell r="F47" t="str">
            <v>50 cái/ hộp</v>
          </cell>
          <cell r="G47" t="str">
            <v>-  Kim được thiết kế với cơ chế bao chụp đầu kim 2 cm bằng kim  loại bọc nhựa giúp loại trừ nguy cơ lây nhiễm sang người khác khi bị kim đâm
- Kim làm bằng thép không gỉ, đầu kim có 3 mặt vát, sắc bén, dễ lấy ven và giảm đau
- Kim có ống chụp bảo vệ khi chưa sử dụng
- Ống catheter có 4 vạch cản quang làm từ chất liệu PTFE nhựa y tế tương thích sinh học có tính đàn hồi, chống xoắn-gập. Đầu ống catheter hình vát nón ôm sát kim giúp dễ dàng lấy ven, gây tổn thương ít, ít đau
- Kim có cổng bơm thuốc bổ xung, nắp đây bật rễ dàng
- Khoang báo máu thiết kế trong xuất giúp dễ dàng xác định lấy đúng ven 
- khử trùng bằng khí EO
- Thời gian lưu kim tối đa 96 giờ
 18G; Ø (1,3 x 45) mm; Flow/ Rate 85ml/ min</v>
          </cell>
          <cell r="H47" t="str">
            <v>CE; EN ISO 13485</v>
          </cell>
          <cell r="I47" t="str">
            <v>Bảng phân loại TTBYT, TKHQ</v>
          </cell>
          <cell r="J47" t="str">
            <v>JCM MED Pháp - Ấn Độ</v>
          </cell>
          <cell r="K47" t="str">
            <v>60 tháng</v>
          </cell>
          <cell r="L47" t="str">
            <v>Cái</v>
          </cell>
          <cell r="M47">
            <v>11400</v>
          </cell>
          <cell r="N47">
            <v>11980</v>
          </cell>
        </row>
        <row r="48">
          <cell r="C48" t="str">
            <v>K25</v>
          </cell>
          <cell r="D48" t="str">
            <v>Kim luồn tĩnh mạch có cánh có cửa</v>
          </cell>
          <cell r="E48" t="str">
            <v>Kim luồn tĩnh mạch an toàn số 20G (JCM Med cannula)</v>
          </cell>
          <cell r="F48" t="str">
            <v>50 cái/ hộp</v>
          </cell>
          <cell r="G48" t="str">
            <v>-  Kim được thiết kế với cơ chế bao chụp đầu kim 2 cm bằng kim  loại bọc nhựa giúp loại trừ nguy cơ lây nhiễm sang người khác khi bị kim đâm
- Kim làm bằng thép không gỉ, đầu kim có 3 mặt vát, sắc bén, dễ lấy ven và giảm đau
- Kim có ống chụp bảo vệ khi chưa sử dụng
- Ống catheter có 4 vạch cản quang làm từ chất liệu PTFE nhựa y tế tương thích sinh học có tính đàn hồi, chống xoắn-gập. Đầu ống catheter hình vát nón ôm sát kim giúp dễ dàng lấy ven, gây tổn thương ít, ít đau
- Kim có cổng bơm thuốc bổ xung, nắp đây bật rễ dàng
- Khoang báo máu thiết kế trong xuất giúp dễ dàng xác định lấy đúng ven 
- khử trùng bằng khí EO
- Thời gian lưu kim tối đa 96 giờ
 20G; Ø (1,3 x 45) mm; Flow/ Rate 85ml/ min</v>
          </cell>
          <cell r="H48" t="str">
            <v>CE; EN ISO 13485</v>
          </cell>
          <cell r="I48" t="str">
            <v>Bảng phân loại TTBYT, TKHQ</v>
          </cell>
          <cell r="J48" t="str">
            <v>JCM MED Pháp - Ấn Độ</v>
          </cell>
          <cell r="K48" t="str">
            <v>60 tháng</v>
          </cell>
          <cell r="L48" t="str">
            <v>Cái</v>
          </cell>
          <cell r="M48">
            <v>4500</v>
          </cell>
          <cell r="N48">
            <v>11980</v>
          </cell>
        </row>
        <row r="49">
          <cell r="C49" t="str">
            <v>K26</v>
          </cell>
          <cell r="D49" t="str">
            <v>Kim luồn tĩnh mạch có cánh có cửa</v>
          </cell>
          <cell r="E49" t="str">
            <v>Kim luồn tĩnh mạch an toàn số 22G (JCM Med cannula)</v>
          </cell>
          <cell r="F49" t="str">
            <v>50 cái/ hộp</v>
          </cell>
          <cell r="G49" t="str">
            <v>-  Kim được thiết kế với cơ chế bao chụp đầu kim 2 cm bằng kim  loại bọc nhựa giúp loại trừ nguy cơ lây nhiễm sang người khác khi bị kim đâm
- Kim làm bằng thép không gỉ, đầu kim có 3 mặt vát, sắc bén, dễ lấy ven và giảm đau
- Kim có ống chụp bảo vệ khi chưa sử dụng
- Ống catheter có 4 vạch cản quang làm từ chất liệu PTFE nhựa y tế tương thích sinh học có tính đàn hồi, chống xoắn-gập. Đầu ống catheter hình vát nón ôm sát kim giúp dễ dàng lấy ven, gây tổn thương ít, ít đau
- Kim có cổng bơm thuốc bổ xung, nắp đây bật rễ dàng
- Khoang báo máu thiết kế trong xuất giúp dễ dàng xác định lấy đúng ven 
- khử trùng bằng khí EO
- Thời gian lưu kim tối đa 96 giờ
 22G; Ø (1,3 x 45) mm; Flow/ Rate 85ml/ min</v>
          </cell>
          <cell r="H49" t="str">
            <v>CE; EN ISO 13485</v>
          </cell>
          <cell r="I49" t="str">
            <v>Bảng phân loại TTBYT, TKHQ</v>
          </cell>
          <cell r="J49" t="str">
            <v>JCM MED Pháp - Ấn Độ</v>
          </cell>
          <cell r="K49" t="str">
            <v>60 tháng</v>
          </cell>
          <cell r="L49" t="str">
            <v>Cái</v>
          </cell>
          <cell r="M49">
            <v>1500</v>
          </cell>
          <cell r="N49">
            <v>11980</v>
          </cell>
        </row>
        <row r="50">
          <cell r="C50" t="str">
            <v>K27</v>
          </cell>
          <cell r="D50" t="str">
            <v>Kim luồn tĩnh mạch có cánh có cửa</v>
          </cell>
          <cell r="E50" t="str">
            <v>Kim luồn tĩnh mạch an toàn số 24G (JCM Med cannula)</v>
          </cell>
          <cell r="F50" t="str">
            <v>50 cái/ hộp</v>
          </cell>
          <cell r="G50" t="str">
            <v>-  Kim được thiết kế với cơ chế bao chụp đầu kim 2 cm bằng kim  loại bọc nhựa giúp loại trừ nguy cơ lây nhiễm sang người khác khi bị kim đâm
- Kim làm bằng thép không gỉ, đầu kim có 3 mặt vát, sắc bén, dễ lấy ven và giảm đau
- Kim có ống chụp bảo vệ khi chưa sử dụng
- Ống catheter có 4 vạch cản quang làm từ chất liệu PTFE nhựa y tế tương thích sinh học có tính đàn hồi, chống xoắn-gập. Đầu ống catheter hình vát nón ôm sát kim giúp dễ dàng lấy ven, gây tổn thương ít, ít đau
- Kim có cổng bơm thuốc bổ xung, nắp đây bật rễ dàng
- Khoang báo máu thiết kế trong xuất giúp dễ dàng xác định lấy đúng ven 
- khử trùng bằng khí EO
- Thời gian lưu kim tối đa 96 giờ
 24G; Ø (1,3 x 45) mm; Flow/ Rate 85ml/ min</v>
          </cell>
          <cell r="H50" t="str">
            <v>CE; EN ISO 13485</v>
          </cell>
          <cell r="I50" t="str">
            <v>Bảng phân loại TTBYT, TKHQ</v>
          </cell>
          <cell r="J50" t="str">
            <v>JCM MED Pháp - Ấn Độ</v>
          </cell>
          <cell r="K50" t="str">
            <v>60 tháng</v>
          </cell>
          <cell r="L50" t="str">
            <v>Cái</v>
          </cell>
          <cell r="M50">
            <v>84800</v>
          </cell>
          <cell r="N50">
            <v>11980</v>
          </cell>
        </row>
        <row r="51">
          <cell r="C51" t="str">
            <v>K28</v>
          </cell>
          <cell r="D51" t="str">
            <v>Kim luồn tĩnh mạch có cánh có cửa</v>
          </cell>
          <cell r="E51" t="str">
            <v>Kim luồn tĩnh mạch có cánh có cửa bơm thuốc Wellcath Plus</v>
          </cell>
          <cell r="F51" t="str">
            <v>100 cái/ hộp</v>
          </cell>
          <cell r="G51" t="str">
            <v>Kim luồn tĩnh mạch các cỡ có cánh có cửa tiêm 18G, 20G, 22G, 24G, 26G. Đầu kim 03 mặt vát Chất liệu Catheter PFTE.
- Cỡ 18G: đường kính ngoài 1,3mm; đường kính trong 0,95mm, có cổng tiêm, màu xanh lá cây. Chiều dài kim 45mm. Tốc độ 85ml/ phút. 
'- Cỡ 20G: đường kính ngoài 1,1mm; đường kính trong 0,75mm, có cổng tiêm, màu hồng. Chiều dài kim 33mm. Tốc độ 55ml/ phút. .
'- Cỡ 22G: đường kính ngoài 0,9mm; đường kính trong 0,6mm, có cổng tiêm, màu xanh da trời. Chiều dài kim 25mm. Tốc độ 33ml/ phút. 
'- Cỡ 24G: đường kính ngoài 0,7mm; đường kính trong 0,48mm, có cổng tiêm, màu vàng. Chiều dài kim 19mm. Tốc độ 18ml/ phút.</v>
          </cell>
          <cell r="H51" t="str">
            <v>ISO 13485</v>
          </cell>
          <cell r="I51" t="str">
            <v>TKHQ 102564199251</v>
          </cell>
          <cell r="J51" t="str">
            <v>Wellmed - Wellcath/ Ấn Độ</v>
          </cell>
          <cell r="K51">
            <v>60</v>
          </cell>
          <cell r="L51" t="str">
            <v>Cái</v>
          </cell>
          <cell r="M51">
            <v>41200</v>
          </cell>
          <cell r="N51">
            <v>3215</v>
          </cell>
        </row>
        <row r="52">
          <cell r="C52" t="str">
            <v>K29</v>
          </cell>
          <cell r="D52" t="str">
            <v>Kim luồn tĩnh mạch có đầu bảo vệ bằng kim loại</v>
          </cell>
          <cell r="E52" t="str">
            <v>Kim luồn tĩnh mạch các số 16G, 18G, 20G, 22G, 24G, 26G (Teflo Cannula)</v>
          </cell>
          <cell r="F52" t="str">
            <v>100 cái/hộp</v>
          </cell>
          <cell r="G52" t="str">
            <v xml:space="preserve">Kim làm bằng thép không gỉ, đầu kim có 3 mặt vát, sắc bén, dễ lấy ven và giảm đau.
- Ống catheter  làm từ chất liệu PTFE nhựa y tế tương thích sinh học có tính đàn hồi, chống xoắn-gập. Đầu ống catheter hình vát nón ôm sát kim.
- Kim có cổng bơm thuốc bổ xung, nắp đây bật rễ dàng
- Khoang báo máu thiết kế trong xuất giúp dễ dàng xác định lấy đúng ven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v>
          </cell>
          <cell r="H52" t="str">
            <v>CE; EN ISO 13485; GMP</v>
          </cell>
          <cell r="I52" t="str">
            <v>Bảng phân loại TTBYT, TKHQ</v>
          </cell>
          <cell r="J52" t="str">
            <v>HARSORIA- Ấn Độ</v>
          </cell>
          <cell r="K52" t="str">
            <v>60 tháng</v>
          </cell>
          <cell r="L52" t="str">
            <v>Cái</v>
          </cell>
          <cell r="M52">
            <v>46300</v>
          </cell>
          <cell r="N52">
            <v>3259</v>
          </cell>
        </row>
        <row r="53">
          <cell r="C53" t="str">
            <v>K30</v>
          </cell>
          <cell r="D53" t="str">
            <v>Kim luồn tĩnh mạch các số</v>
          </cell>
          <cell r="E53" t="str">
            <v xml:space="preserve">Kim luồn tĩnh mạch Primaflon các số </v>
          </cell>
          <cell r="F53" t="str">
            <v>100 cái/ hộp</v>
          </cell>
          <cell r="G53" t="str">
            <v>- Chất liệu Catheter: Poly Tetra Fluoro Ethylene 
- Kim: Thép không gỉ
Kim luồn tĩnh mạch các số - Kim tráng bằng silicon
- Có 4 đường cản quang ngầm
- có khả năng lưu kim đến 96 giờ
- Có cánh, có cổng bơm thuốc
- Cánh kim luồn mềm dẻo được thiết kế với góc 6° 
- Size:
G16/ 1,7 x 45, tốc độ dòng chảy: 200 ml/phút
G17/ 1,5 x 45, tốc độ dòng chảy: 140 ml/phút
G18/ 1,3 x 45, tốc độ dòng chảy: 95 ml/phút
G24/ 0,7 x 19, tốc độ dòng chảy: 20 ml/phút 
G26/ 0,6 x 19, tốc độ dòng chảy: 15 ml/phút 
G20/ 1,1 x 32, tốc độ dòng chảy: 62ml/phút
G22/ 0,9 x 25, tốc độ dòng chảy: 33 ml/phút</v>
          </cell>
          <cell r="H53" t="str">
            <v>EC; EN ISO 13485</v>
          </cell>
          <cell r="I53" t="str">
            <v>TKHQ 102300785420</v>
          </cell>
          <cell r="J53" t="str">
            <v>La-med Healthcare/ Ấn Độ</v>
          </cell>
          <cell r="K53" t="str">
            <v>5 năm</v>
          </cell>
          <cell r="L53" t="str">
            <v>Cái</v>
          </cell>
          <cell r="M53">
            <v>7850</v>
          </cell>
          <cell r="N53">
            <v>3820</v>
          </cell>
        </row>
        <row r="54">
          <cell r="C54" t="str">
            <v>K31</v>
          </cell>
          <cell r="D54" t="str">
            <v>Kim luồn tĩnh mạch có cánh có cửa</v>
          </cell>
          <cell r="E54" t="str">
            <v xml:space="preserve">Kim luồn tĩnh mạch Primaflon các số </v>
          </cell>
          <cell r="F54" t="str">
            <v>100 cái/ hộp</v>
          </cell>
          <cell r="G54" t="str">
            <v xml:space="preserve">*Có đầu bảo vệ bằng kim loại
*Đầu kim vát 3 mặt  (Tạo độ bén tối ưu)
*Cathether nhựa chất liệu FEP Có 4 đường cản quang ngầm &amp; lưu được trong mạch máu đến 72 giờ; các cỡ. </v>
          </cell>
          <cell r="H54" t="str">
            <v>EC; EN ISO 13485</v>
          </cell>
          <cell r="I54" t="str">
            <v>TKHQ 102300785420</v>
          </cell>
          <cell r="J54" t="str">
            <v>La-med Healthcare/ Ấn Độ</v>
          </cell>
          <cell r="K54" t="str">
            <v>5 năm</v>
          </cell>
          <cell r="L54" t="str">
            <v>Cái</v>
          </cell>
          <cell r="M54">
            <v>43323</v>
          </cell>
          <cell r="N54">
            <v>3820</v>
          </cell>
        </row>
        <row r="55">
          <cell r="C55" t="str">
            <v>K32</v>
          </cell>
          <cell r="D55" t="str">
            <v>Kim luồn tĩnh mạch có cánh có cửa các số</v>
          </cell>
          <cell r="E55" t="str">
            <v>Kim luồn tĩnh mạch có cánh có cửa bơm thuốc Wellcath Plus</v>
          </cell>
          <cell r="F55" t="str">
            <v>100 cái/ hộp</v>
          </cell>
          <cell r="G55" t="str">
            <v>Kim luồn tĩnh mạch các cỡ có cánh có cửa tiêm 18G, 20G, 22G, 24G, 26G. Đầu kim 03 mặt vát Chất liệu Catheter PFTE.
- Cỡ 18G: đường kính ngoài 1,3mm; đường kính trong 0,95mm, có cổng tiêm, màu xanh lá cây. Chiều dài kim 45mm. Tốc độ 85ml/ phút. 
'- Cỡ 20G: đường kính ngoài 1,1mm; đường kính trong 0,75mm, có cổng tiêm, màu hồng. Chiều dài kim 33mm. Tốc độ 55ml/ phút. .
'- Cỡ 22G: đường kính ngoài 0,9mm; đường kính trong 0,6mm, có cổng tiêm, màu xanh da trời. Chiều dài kim 25mm. Tốc độ 33ml/ phút. 
'- Cỡ 24G: đường kính ngoài 0,7mm; đường kính trong 0,48mm, có cổng tiêm, màu vàng. Chiều dài kim 19mm. Tốc độ 18ml/ phút.</v>
          </cell>
          <cell r="H55" t="str">
            <v>ISO 13485</v>
          </cell>
          <cell r="I55" t="str">
            <v>TKHQ 102564199251</v>
          </cell>
          <cell r="J55" t="str">
            <v>Wellmed - Wellcath/ Ấn Độ</v>
          </cell>
          <cell r="K55">
            <v>60</v>
          </cell>
          <cell r="L55" t="str">
            <v xml:space="preserve">Cái </v>
          </cell>
          <cell r="M55">
            <v>22200</v>
          </cell>
          <cell r="N55">
            <v>3215</v>
          </cell>
        </row>
        <row r="56">
          <cell r="C56" t="str">
            <v>K33</v>
          </cell>
          <cell r="D56" t="str">
            <v>Kim luồn tĩnh mạch có cánh có cửa các số</v>
          </cell>
          <cell r="E56" t="str">
            <v>Kim luồn tĩnh mạch các số 16G, 18G, 20G, 22G, 24G, 26G (Teflo Cannula)</v>
          </cell>
          <cell r="F56" t="str">
            <v>100 cái/hộp</v>
          </cell>
          <cell r="G56" t="str">
            <v xml:space="preserve">Kim làm bằng thép không gỉ, đầu kim có 3 mặt vát, sắc bén, dễ lấy ven và giảm đau.
- Ống catheter  làm từ chất liệu PTFE nhựa y tế tương thích sinh học có tính đàn hồi, chống xoắn-gập. Đầu ống catheter hình vát nón ôm sát kim.
- Kim có cổng bơm thuốc bổ xung, nắp đây bật rễ dàng
- Khoang báo máu thiết kế trong xuất giúp dễ dàng xác định lấy đúng ven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v>
          </cell>
          <cell r="H56" t="str">
            <v>CE; EN ISO 13485; GMP</v>
          </cell>
          <cell r="I56" t="str">
            <v>Bảng phân loại TTBYT, TKHQ</v>
          </cell>
          <cell r="J56" t="str">
            <v>HARSORIA- Ấn Độ</v>
          </cell>
          <cell r="K56" t="str">
            <v>60 tháng</v>
          </cell>
          <cell r="L56" t="str">
            <v>Cái</v>
          </cell>
          <cell r="M56">
            <v>8600</v>
          </cell>
          <cell r="N56">
            <v>3259</v>
          </cell>
        </row>
        <row r="57">
          <cell r="C57" t="str">
            <v>K34</v>
          </cell>
          <cell r="D57" t="str">
            <v>Kim luồn tĩnh mạch có cánh có cửa</v>
          </cell>
          <cell r="E57" t="str">
            <v>Kim luồn tĩnh mạch có cánh có cửa bơm thuốc Wellcath Plus</v>
          </cell>
          <cell r="F57" t="str">
            <v>100 cái/ hộp</v>
          </cell>
          <cell r="G57" t="str">
            <v>Kim luồn tĩnh mạch các cỡ có cánh có cửa tiêm 18G, 20G, 22G, 24G, 26G. Đầu kim 03 mặt vát Chất liệu Catheter PFTE.
- Cỡ 18G: đường kính ngoài 1,3mm; đường kính trong 0,95mm, có cổng tiêm, màu xanh lá cây. Chiều dài kim 45mm. Tốc độ 85ml/ phút. 
'- Cỡ 20G: đường kính ngoài 1,1mm; đường kính trong 0,75mm, có cổng tiêm, màu hồng. Chiều dài kim 33mm. Tốc độ 55ml/ phút. .
'- Cỡ 22G: đường kính ngoài 0,9mm; đường kính trong 0,6mm, có cổng tiêm, màu xanh da trời. Chiều dài kim 25mm. Tốc độ 33ml/ phút. 
'- Cỡ 24G: đường kính ngoài 0,7mm; đường kính trong 0,48mm, có cổng tiêm, màu vàng. Chiều dài kim 19mm. Tốc độ 18ml/ phút.</v>
          </cell>
          <cell r="H57" t="str">
            <v>ISO 13485</v>
          </cell>
          <cell r="I57" t="str">
            <v>TKHQ 102564199251</v>
          </cell>
          <cell r="J57" t="str">
            <v>Wellmed - Wellcath/ Ấn Độ</v>
          </cell>
          <cell r="K57">
            <v>60</v>
          </cell>
          <cell r="L57" t="str">
            <v xml:space="preserve">Cái </v>
          </cell>
          <cell r="M57">
            <v>7000</v>
          </cell>
          <cell r="N57">
            <v>3215</v>
          </cell>
        </row>
        <row r="58">
          <cell r="C58" t="str">
            <v>K35</v>
          </cell>
          <cell r="D58" t="str">
            <v>Kim quang dùng cho máy  Laser nội mạch</v>
          </cell>
          <cell r="E58" t="str">
            <v>Kim quang dùng cho máy  Laser nội mạch</v>
          </cell>
          <cell r="F58" t="str">
            <v>100 cái / hộp</v>
          </cell>
          <cell r="G58" t="str">
            <v xml:space="preserve"> Chất liệu ETFE đảm bảo tương đồng sinh học cao
- Khoang chứa máu phụt ngược rộng rãi.
- Tiệt trùng bằng chùm điện tử Electron Beam</v>
          </cell>
          <cell r="H58" t="str">
            <v>ISO 9001</v>
          </cell>
          <cell r="I58" t="str">
            <v>FSC</v>
          </cell>
          <cell r="J58" t="str">
            <v>GuiLin Kangxing/ Trung Quốc</v>
          </cell>
          <cell r="K58">
            <v>12</v>
          </cell>
          <cell r="L58" t="str">
            <v>Cái</v>
          </cell>
          <cell r="M58">
            <v>5500</v>
          </cell>
          <cell r="N58">
            <v>29450</v>
          </cell>
        </row>
        <row r="59">
          <cell r="C59" t="str">
            <v>K36</v>
          </cell>
          <cell r="D59" t="str">
            <v>Kim sinh thiết bán tự động kèm kim đồng trục</v>
          </cell>
          <cell r="E59" t="str">
            <v xml:space="preserve">Kim sinh thiết bán tự động kèm kim đồng trục Ultimate Set các cỡ </v>
          </cell>
          <cell r="F59" t="str">
            <v>Gói/ 1 cái</v>
          </cell>
          <cell r="G59" t="str">
            <v>* Kim sinh thiết bán tự động được giới thiệu bằng tay, không cần dùng súng với độ dài buồng lấy mẫu 10mm-20mm . Kèm theo 01 kim dẫn đường đồng trục.
Kim hiển thị rõ dưới siêu âm giúp lấy mẫu mô chính xác. Mũi kim vát 4 cạnh sắc hơn tạo lực đâm  xâm nhập mô.
* Kim được chia vạch để kiểm soát độ dài và hỗ trợ nhìn rõ dưới siêu âm. Độ dài 10mm-20mm. Có hệ thống khóa an toàn.
* Kích cỡ x chiều dài: 14G, 16G, 18G. 20G x 7cm, 10cm, 15cm, 18cm, 20cm, 25cm.</v>
          </cell>
          <cell r="H59" t="str">
            <v>ISO, CE</v>
          </cell>
          <cell r="I59" t="str">
            <v>TKHQ
102265566540</v>
          </cell>
          <cell r="J59" t="str">
            <v>Zamar/
Croatia</v>
          </cell>
          <cell r="K59" t="str">
            <v>60 tháng</v>
          </cell>
          <cell r="L59" t="str">
            <v>Cái</v>
          </cell>
          <cell r="M59">
            <v>606</v>
          </cell>
          <cell r="N59">
            <v>520100</v>
          </cell>
        </row>
        <row r="60">
          <cell r="C60">
            <v>0</v>
          </cell>
          <cell r="D60" t="str">
            <v>3.4 Kim châm cứu</v>
          </cell>
          <cell r="E60">
            <v>0</v>
          </cell>
          <cell r="F60">
            <v>0</v>
          </cell>
          <cell r="G60">
            <v>0</v>
          </cell>
          <cell r="H60">
            <v>0</v>
          </cell>
          <cell r="I60">
            <v>0</v>
          </cell>
          <cell r="J60">
            <v>0</v>
          </cell>
          <cell r="K60">
            <v>0</v>
          </cell>
          <cell r="L60">
            <v>0</v>
          </cell>
          <cell r="M60">
            <v>0</v>
          </cell>
          <cell r="N60">
            <v>0</v>
          </cell>
        </row>
        <row r="61">
          <cell r="C61" t="str">
            <v>K38</v>
          </cell>
          <cell r="D61" t="str">
            <v>Kim châm cứu</v>
          </cell>
          <cell r="E61" t="str">
            <v>Kim châm cứu</v>
          </cell>
          <cell r="F61" t="str">
            <v>100 cái/ hộp</v>
          </cell>
          <cell r="G61" t="str">
            <v xml:space="preserve">Kim châm cứu vô trùng dùng một lần gồm thân kim và chân kim, đường kính thân kim từ 0.16 mm - 0.45 mm, độ dài thân kim: 1.3mm đến 100 mm. Thân kim được làm bằng thép không gỉ, cán kim được cuốn bằng sợi thép. Bao gồm các số  0.3 x 13mm; số 0.3 x 25. </v>
          </cell>
          <cell r="H61" t="str">
            <v>ISO 13485:2012,FSC, EC</v>
          </cell>
          <cell r="I61" t="str">
            <v>TKHQ: 102125114561</v>
          </cell>
          <cell r="J61" t="str">
            <v>Trung Quốc</v>
          </cell>
          <cell r="K61">
            <v>36</v>
          </cell>
          <cell r="L61" t="str">
            <v>Cái</v>
          </cell>
          <cell r="M61">
            <v>10869528</v>
          </cell>
          <cell r="N61">
            <v>318</v>
          </cell>
        </row>
        <row r="62">
          <cell r="C62">
            <v>0</v>
          </cell>
          <cell r="D62" t="str">
            <v>3.5 Dây truyền, dây dẫn</v>
          </cell>
          <cell r="E62">
            <v>0</v>
          </cell>
          <cell r="F62">
            <v>0</v>
          </cell>
          <cell r="G62">
            <v>0</v>
          </cell>
          <cell r="H62">
            <v>0</v>
          </cell>
          <cell r="I62">
            <v>0</v>
          </cell>
          <cell r="J62">
            <v>0</v>
          </cell>
          <cell r="K62">
            <v>0</v>
          </cell>
          <cell r="L62">
            <v>0</v>
          </cell>
          <cell r="M62">
            <v>0</v>
          </cell>
          <cell r="N62">
            <v>0</v>
          </cell>
        </row>
        <row r="63">
          <cell r="C63" t="str">
            <v>K39</v>
          </cell>
          <cell r="D63" t="str">
            <v xml:space="preserve">Dây thở ô xy các cỡ </v>
          </cell>
          <cell r="E63" t="str">
            <v xml:space="preserve">Dây thở ô xy các cỡ </v>
          </cell>
          <cell r="F63" t="str">
            <v>01 cái/ túi</v>
          </cell>
          <cell r="G63" t="str">
            <v xml:space="preserve">Dây thở oxy chất liệu PVC y tế cao cấp, ống dây mềm, chống vặn xoắn, bề mặt trơn nhẵn, không bị ảnh hưởng bởi oxy hay thuốc trong điều kiện sử dụng bình thường. Dài 2 mét. Tiệt trùng bằng bằng khí Ethylene. Đầu thở mềm, 2 ống thẳng đưa vào mũi. </v>
          </cell>
          <cell r="H63" t="str">
            <v>EN ISO 13485; AC; EC</v>
          </cell>
          <cell r="I63" t="str">
            <v>TKHQ 102103093850</v>
          </cell>
          <cell r="J63" t="str">
            <v>Sumbow/ Trung Quốc</v>
          </cell>
          <cell r="K63">
            <v>60</v>
          </cell>
          <cell r="L63" t="str">
            <v>Cái</v>
          </cell>
          <cell r="M63">
            <v>27022</v>
          </cell>
          <cell r="N63">
            <v>4890</v>
          </cell>
        </row>
        <row r="64">
          <cell r="C64" t="str">
            <v>K40</v>
          </cell>
          <cell r="D64" t="str">
            <v>Dây dẫn kèm Mask thở oxy các số</v>
          </cell>
          <cell r="E64" t="str">
            <v>Mask thở oxy kèm dây dẫn</v>
          </cell>
          <cell r="F64" t="str">
            <v>01 cái/ túi; 100 cái/ thùng</v>
          </cell>
          <cell r="G64" t="str">
            <v xml:space="preserve">• Vật liệu PVC mềm trong suốt.
• Có dây đeo đầu và kẹp kim loại mũi có thể điều chỉnh,.
• Độ dài dây tiêu chuẩn là 210cm.
</v>
          </cell>
          <cell r="H64" t="str">
            <v>ISO 13485; CE</v>
          </cell>
          <cell r="I64" t="str">
            <v>TKHQ 102447721941</v>
          </cell>
          <cell r="J64" t="str">
            <v>Henan Aile/ Trung Quốc</v>
          </cell>
          <cell r="K64">
            <v>60</v>
          </cell>
          <cell r="L64" t="str">
            <v>Cái</v>
          </cell>
          <cell r="M64">
            <v>17151</v>
          </cell>
          <cell r="N64">
            <v>10250</v>
          </cell>
        </row>
        <row r="65">
          <cell r="C65" t="str">
            <v>K41</v>
          </cell>
          <cell r="D65" t="str">
            <v xml:space="preserve">Dây máu chạy thận nhân tạo </v>
          </cell>
          <cell r="E65" t="str">
            <v>Dây máu A108/V677</v>
          </cell>
          <cell r="F65" t="str">
            <v>24 bộ /
thùng</v>
          </cell>
          <cell r="G65" t="str">
            <v xml:space="preserve">Chất  liệu mềm mại, không dính máu, có thể tái sử dụng nhiều lần.
- Các khóa và đầu nối với quả lọc đảm bảo độ khít.
- Đầu nối vào kim có khóa chốt an toàn
- Có các điểm để lấy mẫu máu và các vị trí để để đưa thuốc vào.
- Có điểm phát hiện lưu lượng máu.
- Sử dụng cả 2 loại kẹp lớn và nhỏ, có tất cả 8 kẹp cứng đảm bảo khít nhất, an toàn trong quá trình sử dụng.
- Đường kính : (8x12)mm;   (6.35x9.75)mm
Có chứng chỉ chứng nhận vật liệu được phép dùng trong y tế. </v>
          </cell>
          <cell r="H65" t="str">
            <v>EC; ISO 13485</v>
          </cell>
          <cell r="I65" t="str">
            <v xml:space="preserve">Phân loại trang TBYT số: 09/170000035/PCBPL-BYT </v>
          </cell>
          <cell r="J65" t="str">
            <v>Nipro (Thailand) Corporation Limited - Thái Lan</v>
          </cell>
          <cell r="K65" t="str">
            <v>60 tháng</v>
          </cell>
          <cell r="L65" t="str">
            <v>Bộ</v>
          </cell>
          <cell r="M65">
            <v>20550</v>
          </cell>
          <cell r="N65">
            <v>68200</v>
          </cell>
        </row>
        <row r="66">
          <cell r="C66" t="str">
            <v>K43</v>
          </cell>
          <cell r="D66" t="str">
            <v xml:space="preserve">Dây nối bơm tiêm điện </v>
          </cell>
          <cell r="E66" t="str">
            <v>Dây nối bơm tiêm điện độ dài 75cm</v>
          </cell>
          <cell r="F66" t="str">
            <v>50 cái / hộp
1000 cái / hộp</v>
          </cell>
          <cell r="G66" t="str">
            <v>Được sản xuất từ chất liệu nhựa PVC, dây mềm, chịu đựoc áp lực cao 
Độ dài dây 75 cm
Đầu nối khóa ren (lure lock), khóa bảo vệ (cap connector), ống chống xoắn
Sản phẩm tiệt trùng bằng khí EO 100%
Dây nối bơm tiêm điện với khóa kết nối, khóa bảo vệ, ống chống xoắn. Đường kính ngoài 4.0mm, đường kính trong 3.0 mm</v>
          </cell>
          <cell r="H66" t="str">
            <v>ISO 13485
CE</v>
          </cell>
          <cell r="I66" t="str">
            <v>TKHQ 101876950452</v>
          </cell>
          <cell r="J66" t="str">
            <v>Great Mountain / Trung Quốc</v>
          </cell>
          <cell r="K66">
            <v>60</v>
          </cell>
          <cell r="L66" t="str">
            <v>Cái</v>
          </cell>
          <cell r="M66">
            <v>8790</v>
          </cell>
          <cell r="N66">
            <v>5920</v>
          </cell>
        </row>
        <row r="67">
          <cell r="C67" t="str">
            <v>K44</v>
          </cell>
          <cell r="D67" t="str">
            <v>Dây nối bơm tiêm điện</v>
          </cell>
          <cell r="E67" t="str">
            <v>Dây nối bơm tiêm điện 150 cm</v>
          </cell>
          <cell r="F67" t="str">
            <v>50 cái / hộp
1000 cái / thùng</v>
          </cell>
          <cell r="G67" t="str">
            <v>Được sản xuất từ chất liệu nhựa PVC, dây mềm, chịu đựoc áp lực cao 
Độ dài dây 150 cm
Đầu nối khóa ren (lure lock), khóa bảo vệ (cap connector), ống chống xoắn
Sản phẩm tiệt trùng bằng khí EO 100%
Dây nối bơm tiêm điện với khóa kết nối, khóa bảo vệ, ống chống xoắn. Đường kính ngoài 4.0mm, đường kính trong 3.0 mm</v>
          </cell>
          <cell r="H67" t="str">
            <v>ISO 13485
CE</v>
          </cell>
          <cell r="I67" t="str">
            <v>TKHQ 101414288251</v>
          </cell>
          <cell r="J67" t="str">
            <v>Great Mountain / Trung Quốc</v>
          </cell>
          <cell r="K67">
            <v>60</v>
          </cell>
          <cell r="L67" t="str">
            <v>Cái</v>
          </cell>
          <cell r="M67">
            <v>1890</v>
          </cell>
          <cell r="N67">
            <v>6520</v>
          </cell>
        </row>
        <row r="68">
          <cell r="C68" t="str">
            <v>K45</v>
          </cell>
          <cell r="D68" t="str">
            <v>Dây truyền dịch có van lọc khí</v>
          </cell>
          <cell r="E68" t="str">
            <v>Dây truyền dịch có chạc chữ Y, có màng lọc khí</v>
          </cell>
          <cell r="F68" t="str">
            <v>01 cái/ túi; 25 cái/ túi</v>
          </cell>
          <cell r="G68" t="str">
            <v>• Có van thông khí, màng lọc 0.2µm an toàn
• Chạc chữ Y đảm bảo không để chảy nước khi tiếp thuốc hay dung dịch khác.  
• Chất liệu PVC y tế không độc, không sinh nhiệt, Khử trùng bằng EO.
• Tốc độ truyên 20 giọt/phút.
• Dây truyền trong suốt, dài 180cm hoặc 150cm
; Kim sắc nhọn, vát 3 cạnh.</v>
          </cell>
          <cell r="H68" t="str">
            <v>ISO 13485; CE</v>
          </cell>
          <cell r="I68" t="str">
            <v>TKHQ 102447721941</v>
          </cell>
          <cell r="J68" t="str">
            <v>Henan Aile/ Trung Quốc</v>
          </cell>
          <cell r="K68">
            <v>60</v>
          </cell>
          <cell r="L68" t="str">
            <v>Bộ</v>
          </cell>
          <cell r="M68">
            <v>131100</v>
          </cell>
          <cell r="N68">
            <v>4520</v>
          </cell>
        </row>
        <row r="69">
          <cell r="C69" t="str">
            <v>K48</v>
          </cell>
          <cell r="D69" t="str">
            <v>Dây truyền máu</v>
          </cell>
          <cell r="E69" t="str">
            <v>Dây truyền máu romed</v>
          </cell>
          <cell r="F69" t="str">
            <v>01 Cái/ Túi</v>
          </cell>
          <cell r="G69" t="str">
            <v>Dây truyền làm từ chất liệu tương thích với các thành phần của máu, không độc hại không gây sốt. Đầu cắm túi máu sắc nhọn. Bầu nhỏ giọt tương đương 20 giọt/ml, dây dài 165cm,  Màng lọc tiêu chuẩn chất lượng cao được thiết kế không gây kết dính hồng cầu làm tắc bầu lọc. Màng lọc diện tích 24cm, kích thước lỗ lọc 200µm, nút thông khí có màng lọc và nằm tại bầu lọc, khóa hãm ABS, có đường tiêm chất liệu cao su, kim không cánh  cỡ 21 G, tiệt trùng bằng khí EO.</v>
          </cell>
          <cell r="H69" t="str">
            <v>ISO 13485: 2016. EC</v>
          </cell>
          <cell r="I69" t="str">
            <v>TKHQ 102281757100</v>
          </cell>
          <cell r="J69" t="str">
            <v>Van Oostveen Medical. B.V</v>
          </cell>
          <cell r="K69">
            <v>24</v>
          </cell>
          <cell r="L69" t="str">
            <v>Bộ</v>
          </cell>
          <cell r="M69">
            <v>18666</v>
          </cell>
          <cell r="N69">
            <v>10200</v>
          </cell>
        </row>
        <row r="70">
          <cell r="C70">
            <v>0</v>
          </cell>
          <cell r="D70" t="str">
            <v>3.6 Găng tay</v>
          </cell>
          <cell r="E70">
            <v>0</v>
          </cell>
          <cell r="F70">
            <v>0</v>
          </cell>
          <cell r="G70">
            <v>0</v>
          </cell>
          <cell r="H70">
            <v>0</v>
          </cell>
          <cell r="I70">
            <v>0</v>
          </cell>
          <cell r="J70">
            <v>0</v>
          </cell>
          <cell r="K70">
            <v>0</v>
          </cell>
          <cell r="L70">
            <v>0</v>
          </cell>
          <cell r="M70">
            <v>0</v>
          </cell>
          <cell r="N70">
            <v>0</v>
          </cell>
        </row>
        <row r="71">
          <cell r="C71" t="str">
            <v>K49</v>
          </cell>
          <cell r="D71" t="str">
            <v>Găng tay khám, xét nghiệm các số</v>
          </cell>
          <cell r="E71" t="str">
            <v>Until Glove</v>
          </cell>
          <cell r="F71" t="str">
            <v>Hộp/500 đôi</v>
          </cell>
          <cell r="G71" t="str">
            <v xml:space="preserve">Găng tay cao su có bột, dài 240mm; được làm từ cao su tự nhiên với độ co giãn cao, màu trắng. Trọng lượng là 5,0g +/2. Độ dày ngón tay là 0.14+/0.03; Lòng bàn tay là 0.11+/-0.03mm.
+  Chiều rộng lòng bàn tay: size XS: 76 ± 3 mm; size S: 84 ± 3 mm; size M: 94 ± 3 mm. 
 + Lượng bột: Max 10mg/dm2. Hàm lượng protein: Max 200 µg/dm2. 
 + Trọng lượng: Size XS: 4 ± 0.2 gr; size S: 4.5 ± 0.2 gr; size M: 5.0 ± 0.2 gr
Độ giãn giới hạn (%): Trước khi lão hóa tối thiểu 650% và sau khi lão hóa tối thiểu 500%; Cường độ kéo (MPA): Trước khi lão hóa tối thiểu 18Mpa và sau khi lão hóa tối thiểu 14Mpa. Hệ thống quản lý chất lượng: ISO 9001-2008; ISO 13485: 2012; EC; </v>
          </cell>
          <cell r="H71" t="str">
            <v>EC, ISO 9001, ISO 13485</v>
          </cell>
          <cell r="I71" t="str">
            <v>170001749/PCBA-HN</v>
          </cell>
          <cell r="J71" t="str">
            <v>TopGlove Malaysia</v>
          </cell>
          <cell r="K71" t="str">
            <v>60 tháng</v>
          </cell>
          <cell r="L71" t="str">
            <v>Đôi</v>
          </cell>
          <cell r="M71">
            <v>5900255</v>
          </cell>
          <cell r="N71">
            <v>958</v>
          </cell>
        </row>
        <row r="72">
          <cell r="C72">
            <v>0</v>
          </cell>
          <cell r="D72" t="str">
            <v xml:space="preserve">3.7 Túi, lọ và vật tư bao gói khác </v>
          </cell>
          <cell r="E72">
            <v>0</v>
          </cell>
          <cell r="F72">
            <v>0</v>
          </cell>
          <cell r="G72">
            <v>0</v>
          </cell>
          <cell r="H72">
            <v>0</v>
          </cell>
          <cell r="I72">
            <v>0</v>
          </cell>
          <cell r="J72">
            <v>0</v>
          </cell>
          <cell r="K72">
            <v>0</v>
          </cell>
          <cell r="L72">
            <v>0</v>
          </cell>
          <cell r="M72">
            <v>0</v>
          </cell>
          <cell r="N72">
            <v>0</v>
          </cell>
        </row>
        <row r="73">
          <cell r="C73" t="str">
            <v>K51</v>
          </cell>
          <cell r="D73" t="str">
            <v>Túi ép tiệt trùng</v>
          </cell>
          <cell r="E73" t="str">
            <v>ASI-ESTEAM FSR 7.5</v>
          </cell>
          <cell r="F73" t="str">
            <v>6 cuộn/ thùng</v>
          </cell>
          <cell r="G73" t="str">
            <v>Túi ép tiệt trùng 75mm x 200m. 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3" t="str">
            <v xml:space="preserve">- ISO 9001:2015
- ISO 13485:2016
</v>
          </cell>
          <cell r="I73" t="str">
            <v>190001105/PCBA-HN</v>
          </cell>
          <cell r="J73" t="str">
            <v>Asimec/ Việt Nam</v>
          </cell>
          <cell r="K73" t="str">
            <v>36 tháng</v>
          </cell>
          <cell r="L73" t="str">
            <v>Cuộn</v>
          </cell>
          <cell r="M73">
            <v>63</v>
          </cell>
          <cell r="N73">
            <v>225000</v>
          </cell>
        </row>
        <row r="74">
          <cell r="C74" t="str">
            <v>K52</v>
          </cell>
          <cell r="D74" t="str">
            <v>Túi ép tiệt trùng</v>
          </cell>
          <cell r="E74" t="str">
            <v>ASI-ESTEAM FSR 10</v>
          </cell>
          <cell r="F74" t="str">
            <v>6 cuộn/ thùng</v>
          </cell>
          <cell r="G74" t="str">
            <v>Túi ép tiệt trùng 100mm x200m. 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4" t="str">
            <v xml:space="preserve">- ISO 9001:2015
- ISO 13485:2016
</v>
          </cell>
          <cell r="I74" t="str">
            <v>190001105/PCBA-HN</v>
          </cell>
          <cell r="J74" t="str">
            <v>Asimec/ Việt Nam</v>
          </cell>
          <cell r="K74" t="str">
            <v>36 tháng</v>
          </cell>
          <cell r="L74" t="str">
            <v>Cuộn</v>
          </cell>
          <cell r="M74">
            <v>59</v>
          </cell>
          <cell r="N74">
            <v>295000</v>
          </cell>
        </row>
        <row r="75">
          <cell r="C75" t="str">
            <v>K53</v>
          </cell>
          <cell r="D75" t="str">
            <v>Túi ép tiệt trùng</v>
          </cell>
          <cell r="E75" t="str">
            <v>ASI-ESTEAM FSR 15</v>
          </cell>
          <cell r="F75" t="str">
            <v>4 cuộn/ thùng</v>
          </cell>
          <cell r="G75" t="str">
            <v>Túi ép tiệt trùng 150mm x200m. 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5" t="str">
            <v xml:space="preserve">- ISO 9001:2015
- ISO 13485:2016
</v>
          </cell>
          <cell r="I75" t="str">
            <v>190001105/PCBA-HN</v>
          </cell>
          <cell r="J75" t="str">
            <v>Asimec/ Việt Nam</v>
          </cell>
          <cell r="K75" t="str">
            <v>36 tháng</v>
          </cell>
          <cell r="L75" t="str">
            <v>Cuộn</v>
          </cell>
          <cell r="M75">
            <v>101</v>
          </cell>
          <cell r="N75">
            <v>415200</v>
          </cell>
        </row>
        <row r="76">
          <cell r="C76" t="str">
            <v>K54</v>
          </cell>
          <cell r="D76" t="str">
            <v>Túi ép tiệt trùng</v>
          </cell>
          <cell r="E76" t="str">
            <v>ASI-ESTEAM FSR 20</v>
          </cell>
          <cell r="F76" t="str">
            <v>2 cuộn/ thùng</v>
          </cell>
          <cell r="G76" t="str">
            <v>Túi ép tiệt trùng 200mm x200m.Chất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6" t="str">
            <v xml:space="preserve">- ISO 9001:2015
- ISO 13485:2016
</v>
          </cell>
          <cell r="I76" t="str">
            <v>190001105/PCBA-HN</v>
          </cell>
          <cell r="J76" t="str">
            <v>Asimec/ Việt Nam</v>
          </cell>
          <cell r="K76" t="str">
            <v>36 tháng</v>
          </cell>
          <cell r="L76" t="str">
            <v>Cuộn</v>
          </cell>
          <cell r="M76">
            <v>99</v>
          </cell>
          <cell r="N76">
            <v>523500</v>
          </cell>
        </row>
        <row r="77">
          <cell r="C77" t="str">
            <v>K55</v>
          </cell>
          <cell r="D77" t="str">
            <v>Túi ép tiệt trùng</v>
          </cell>
          <cell r="E77" t="str">
            <v>ASI-ESTEAM FSR 25</v>
          </cell>
          <cell r="F77" t="str">
            <v>2 cuộn/ thùng</v>
          </cell>
          <cell r="G77" t="str">
            <v>Túi ép tiệt trùng 250mm x200m.Chất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7" t="str">
            <v xml:space="preserve">- ISO 9001:2015
- ISO 13485:2016
</v>
          </cell>
          <cell r="I77" t="str">
            <v>190001105/PCBA-HN</v>
          </cell>
          <cell r="J77" t="str">
            <v>Asimec/ Việt Nam</v>
          </cell>
          <cell r="K77" t="str">
            <v>36 tháng</v>
          </cell>
          <cell r="L77" t="str">
            <v>Cuộn</v>
          </cell>
          <cell r="M77">
            <v>74</v>
          </cell>
          <cell r="N77">
            <v>655600</v>
          </cell>
        </row>
        <row r="78">
          <cell r="C78" t="str">
            <v>K56</v>
          </cell>
          <cell r="D78" t="str">
            <v>Túi ép tiệt trùng</v>
          </cell>
          <cell r="E78" t="str">
            <v>ASI-ESTEAM FSR 30</v>
          </cell>
          <cell r="F78" t="str">
            <v>2 cuộn/ thùng</v>
          </cell>
          <cell r="G78" t="str">
            <v>Túi ép tiệt trùng 300mm x200m.Chất liệu bằng nilon mềm trong suốt dùng cho máy đóng gói
- 3 đường hàn nhiệt
- Gồm 2 lớp : 1 lớp giấy và 1 lớp film
- Lớp giấy 60 gsm, có độ bền cơ học cao đảm bảo vi khuẩn không xâm nhập sau 1 lần tiệt trùng
- Màng film 2 lớp : PET dày 12 mm và CPP dày 40 mm
- Phù hợp cho 2 loại tiệt trùng: bằng hơi nước và khí EO</v>
          </cell>
          <cell r="H78" t="str">
            <v xml:space="preserve">- ISO 9001:2015
- ISO 13485:2016
</v>
          </cell>
          <cell r="I78" t="str">
            <v>190001105/PCBA-HN</v>
          </cell>
          <cell r="J78" t="str">
            <v>Asimec/ Việt Nam</v>
          </cell>
          <cell r="K78" t="str">
            <v>36 tháng</v>
          </cell>
          <cell r="L78" t="str">
            <v>Cuộn</v>
          </cell>
          <cell r="M78">
            <v>41</v>
          </cell>
          <cell r="N78">
            <v>685200</v>
          </cell>
        </row>
        <row r="79">
          <cell r="C79">
            <v>0</v>
          </cell>
          <cell r="D79" t="str">
            <v>Nhóm 4. Ống thông, ống dẫn lưu, ống nối, dây nối, chạc nối, catheter</v>
          </cell>
          <cell r="E79">
            <v>0</v>
          </cell>
          <cell r="F79">
            <v>0</v>
          </cell>
          <cell r="G79">
            <v>0</v>
          </cell>
          <cell r="H79">
            <v>0</v>
          </cell>
          <cell r="I79">
            <v>0</v>
          </cell>
          <cell r="J79">
            <v>0</v>
          </cell>
          <cell r="K79">
            <v>0</v>
          </cell>
          <cell r="L79">
            <v>0</v>
          </cell>
          <cell r="M79">
            <v>0</v>
          </cell>
          <cell r="N79">
            <v>0</v>
          </cell>
        </row>
        <row r="80">
          <cell r="C80">
            <v>0</v>
          </cell>
          <cell r="D80" t="str">
            <v>4.1 Ống thông</v>
          </cell>
          <cell r="E80">
            <v>0</v>
          </cell>
          <cell r="F80">
            <v>0</v>
          </cell>
          <cell r="G80">
            <v>0</v>
          </cell>
          <cell r="H80">
            <v>0</v>
          </cell>
          <cell r="I80">
            <v>0</v>
          </cell>
          <cell r="J80">
            <v>0</v>
          </cell>
          <cell r="K80">
            <v>0</v>
          </cell>
          <cell r="L80">
            <v>0</v>
          </cell>
          <cell r="M80">
            <v>0</v>
          </cell>
          <cell r="N80">
            <v>0</v>
          </cell>
        </row>
        <row r="81">
          <cell r="C81" t="str">
            <v>K61</v>
          </cell>
          <cell r="D81" t="str">
            <v>Ống đặt nội khí quản không có bóng</v>
          </cell>
          <cell r="E81" t="str">
            <v>Ống đặt nội khí quản không có bóng</v>
          </cell>
          <cell r="F81" t="str">
            <v>25 cái/hộp</v>
          </cell>
          <cell r="G81" t="str">
            <v xml:space="preserve">Ống đặt nội khí quản không có bóng chèn các cỡ2.0 - 5.5, làm bằng chất liệu nhựa PVC, có tia cản quang dọc thân ống. Sản phẩm được tiệt trùng 100% bằng khí EO. </v>
          </cell>
          <cell r="H81" t="str">
            <v>ISO 13485, CE</v>
          </cell>
          <cell r="I81" t="str">
            <v>2019200/170000164/PCBPL - BYT</v>
          </cell>
          <cell r="J81" t="str">
            <v>Mais/ Ấn Độ</v>
          </cell>
          <cell r="K81" t="str">
            <v>36 tháng</v>
          </cell>
          <cell r="L81" t="str">
            <v>Cái</v>
          </cell>
          <cell r="M81">
            <v>4910</v>
          </cell>
          <cell r="N81">
            <v>11020</v>
          </cell>
        </row>
        <row r="82">
          <cell r="C82" t="str">
            <v>K66</v>
          </cell>
          <cell r="D82" t="str">
            <v>Thông tiểu 2 nhánh</v>
          </cell>
          <cell r="E82" t="str">
            <v>Sond Foley 2 nhánh các số 12-22</v>
          </cell>
          <cell r="F82" t="str">
            <v>10 cái/ hộp</v>
          </cell>
          <cell r="G82" t="str">
            <v>Chất liệu cao su thiên nhiên Dover có phủ Dầu silicon giảm kích ứng, thành ống dầy chống gẫy gập, lỗ ống rộng dẫn lưu tốt, Bóng 30ml đối xứng, bóng thiết kế đặc biệt chống vỡ,  Xông 2 nhánh, chất liệu không có chất DEHP.</v>
          </cell>
          <cell r="H82" t="str">
            <v>EC; EN ISO 13485: 2012</v>
          </cell>
          <cell r="I82" t="str">
            <v>TKHQ 102423867120</v>
          </cell>
          <cell r="J82" t="str">
            <v>Zhanjiang Star Enterprise Co., Ltd- Macc/ TQ</v>
          </cell>
          <cell r="K82" t="str">
            <v>60 tháng</v>
          </cell>
          <cell r="L82" t="str">
            <v>Cái</v>
          </cell>
          <cell r="M82">
            <v>72017</v>
          </cell>
          <cell r="N82">
            <v>9250</v>
          </cell>
        </row>
        <row r="83">
          <cell r="C83" t="str">
            <v>K71</v>
          </cell>
          <cell r="D83" t="str">
            <v>Sond dạ dày các số</v>
          </cell>
          <cell r="E83" t="str">
            <v>Ống thông dạ dày</v>
          </cell>
          <cell r="F83" t="str">
            <v>50 cái / hộp
400 cái / thùng</v>
          </cell>
          <cell r="G83" t="str">
            <v xml:space="preserve">Chất liệu PVC chất lượng cao, mềm, dẻo, trơn  giảm tổn thương niêm mạc, chất liệu đảm bảo dễ dàng đưa ống vào dạ dày hạn chế bị gãy gập.
Sản phẩm đạt tiêu chuẩn ISO, CE
Gồm các size : 14.16.18
Dây có chiều dài 125cm, có cản quang ngầm chạy suốt chiều dài ống trong chụp X-ray. Đảm bảo vô khuẩn, Có chia vạch. Ống trơn láng, không sần sùi hay dập nứt, vạch đánh dấu tại 45, 55, 65, 75 cm, có 4 mắt phụ, đầu ống được mài nhẵn </v>
          </cell>
          <cell r="H83" t="str">
            <v>ISO 13485
CE</v>
          </cell>
          <cell r="I83" t="str">
            <v>TKHQ 101414288251</v>
          </cell>
          <cell r="J83" t="str">
            <v>Great Mountain / Trung Quốc</v>
          </cell>
          <cell r="K83">
            <v>60</v>
          </cell>
          <cell r="L83" t="str">
            <v>Cái</v>
          </cell>
          <cell r="M83">
            <v>34214</v>
          </cell>
          <cell r="N83">
            <v>3550</v>
          </cell>
        </row>
        <row r="84">
          <cell r="C84">
            <v>0</v>
          </cell>
          <cell r="D84" t="str">
            <v>4.2 Ống dẫn lưu, ống hút</v>
          </cell>
          <cell r="E84">
            <v>0</v>
          </cell>
          <cell r="F84">
            <v>0</v>
          </cell>
          <cell r="G84">
            <v>0</v>
          </cell>
          <cell r="H84">
            <v>0</v>
          </cell>
          <cell r="I84">
            <v>0</v>
          </cell>
          <cell r="J84">
            <v>0</v>
          </cell>
          <cell r="K84">
            <v>0</v>
          </cell>
          <cell r="L84">
            <v>0</v>
          </cell>
          <cell r="M84">
            <v>0</v>
          </cell>
          <cell r="N84">
            <v>0</v>
          </cell>
        </row>
        <row r="85">
          <cell r="C85">
            <v>0</v>
          </cell>
          <cell r="D85" t="str">
            <v xml:space="preserve">4.3 Ống nối, dây nối, chạc nối </v>
          </cell>
          <cell r="E85">
            <v>0</v>
          </cell>
          <cell r="F85">
            <v>0</v>
          </cell>
          <cell r="G85">
            <v>0</v>
          </cell>
          <cell r="H85">
            <v>0</v>
          </cell>
          <cell r="I85">
            <v>0</v>
          </cell>
          <cell r="J85">
            <v>0</v>
          </cell>
          <cell r="K85">
            <v>0</v>
          </cell>
          <cell r="L85">
            <v>0</v>
          </cell>
          <cell r="M85">
            <v>0</v>
          </cell>
          <cell r="N85">
            <v>0</v>
          </cell>
        </row>
        <row r="86">
          <cell r="C86" t="str">
            <v>K73</v>
          </cell>
          <cell r="D86" t="str">
            <v xml:space="preserve">Bộ dây nối quả lọc máu </v>
          </cell>
          <cell r="E86" t="str">
            <v>Hemoconcentrator Tubing</v>
          </cell>
          <cell r="F86" t="str">
            <v>01 bộ/túi</v>
          </cell>
          <cell r="G86" t="str">
            <v xml:space="preserve">Thiết kế gồm các dây nối áp lực, trống  đo áp lực kết nối với đồng hồ đo áp lực
Sử dụng dây nhựa  chuyên dùng cho tuần hoàn ngoài cơ thể
Tiệt trùng bằng Oxygen Ethylene. </v>
          </cell>
          <cell r="H86" t="str">
            <v>CE, ISO</v>
          </cell>
          <cell r="I86" t="str">
            <v>TKHQ: 102831148340</v>
          </cell>
          <cell r="J86" t="str">
            <v>Terumo - CSS/Singapore</v>
          </cell>
          <cell r="K86" t="str">
            <v>35 tháng</v>
          </cell>
          <cell r="L86" t="str">
            <v>Bộ</v>
          </cell>
          <cell r="M86">
            <v>123</v>
          </cell>
          <cell r="N86">
            <v>442000</v>
          </cell>
        </row>
        <row r="87">
          <cell r="C87" t="str">
            <v>K74</v>
          </cell>
          <cell r="D87" t="str">
            <v>Dây máu chạy thận nhân tạo</v>
          </cell>
          <cell r="E87" t="str">
            <v>Dây máu A109/V678</v>
          </cell>
          <cell r="F87" t="str">
            <v>24 bộ /
thùng</v>
          </cell>
          <cell r="G87" t="str">
            <v xml:space="preserve">Chất  liệu mềm mại, không dính máu, có thể tái sử dụng nhiều lần.
- Các khóa và đầu nối với quả lọc đảm bảo độ khít.
- Đầu nối vào kim có khóa chốt an toàn
- Có các điểm để lấy mẫu máu và các vị trí để để đưa thuốc vào.
- Có điểm phát hiện lưu lượng máu.
- Sử dụng cả 2 loại kẹp lớn và nhỏ, có tất cả 8 kẹp cứng đảm bảo khít nhất, an toàn trong quá trình sử dụng.
- Đường kính : (8x12)mm;   (6.35x9.75)mm
Có chứng chỉ chứng nhận vật liệu được phép dùng trong y tế. </v>
          </cell>
          <cell r="H87" t="str">
            <v>EC; ISO 13485</v>
          </cell>
          <cell r="I87" t="str">
            <v xml:space="preserve">Phân loại trang TBYT số: 09/170000035/PCBPL-BYT </v>
          </cell>
          <cell r="J87" t="str">
            <v>Nipro (Thailand) Corporation Limited - Thái Lan</v>
          </cell>
          <cell r="K87" t="str">
            <v>60 tháng</v>
          </cell>
          <cell r="L87" t="str">
            <v>Cái</v>
          </cell>
          <cell r="M87">
            <v>18600</v>
          </cell>
          <cell r="N87">
            <v>65200</v>
          </cell>
        </row>
        <row r="88">
          <cell r="C88" t="str">
            <v>K75</v>
          </cell>
          <cell r="D88" t="str">
            <v>Khóa 3 chạc không dây</v>
          </cell>
          <cell r="E88" t="str">
            <v>Khóa 3 chạc không dây</v>
          </cell>
          <cell r="F88" t="str">
            <v>100 cái/ hộp</v>
          </cell>
          <cell r="G88" t="str">
            <v xml:space="preserve">Chất liệu PVC y tế, có 3 đầu kết nối. </v>
          </cell>
          <cell r="H88" t="str">
            <v>ISO 13485</v>
          </cell>
          <cell r="I88" t="str">
            <v>180000594/PCBA-HN</v>
          </cell>
          <cell r="J88" t="str">
            <v>Wellmed - Wellway/ Ấn Độ</v>
          </cell>
          <cell r="K88">
            <v>60</v>
          </cell>
          <cell r="L88" t="str">
            <v>Cái</v>
          </cell>
          <cell r="M88">
            <v>15690</v>
          </cell>
          <cell r="N88">
            <v>3520</v>
          </cell>
        </row>
        <row r="89">
          <cell r="C89">
            <v>0</v>
          </cell>
          <cell r="D89" t="str">
            <v>4.4 Catheter</v>
          </cell>
          <cell r="E89">
            <v>0</v>
          </cell>
          <cell r="F89">
            <v>0</v>
          </cell>
          <cell r="G89">
            <v>0</v>
          </cell>
          <cell r="H89">
            <v>0</v>
          </cell>
          <cell r="I89">
            <v>0</v>
          </cell>
          <cell r="J89">
            <v>0</v>
          </cell>
          <cell r="K89">
            <v>0</v>
          </cell>
          <cell r="L89">
            <v>0</v>
          </cell>
          <cell r="M89">
            <v>0</v>
          </cell>
          <cell r="N89">
            <v>0</v>
          </cell>
        </row>
        <row r="90">
          <cell r="C90" t="str">
            <v>K76</v>
          </cell>
          <cell r="D90" t="str">
            <v>Catheter tĩnh mạch trung tâm 1 nòng</v>
          </cell>
          <cell r="E90" t="str">
            <v xml:space="preserve">Catheter tĩnh mạch trung tâm 1 nòng Glocent </v>
          </cell>
          <cell r="F90" t="str">
            <v>Gói/ 1 cái</v>
          </cell>
          <cell r="G90" t="str">
            <v>* Catheter polyurethane tương thích sinh học, mềm và chống xoắn. Đầu tiếp trơn hạn chế tổn thương. Catheter chống đông máu và chất béo, có 4 đường cản quang. Đánh dấu chiều dài sau mỗi 5cm.
* Kim 18G ID 1.15 x OD 1.5 (mm) dài 48cm. Catheter 20G ID 0.6 x OD 1.0 (mm), dài 32cm.
* Tiêu chuẩn ISO, CE.</v>
          </cell>
          <cell r="H90" t="str">
            <v>ISO, CE</v>
          </cell>
          <cell r="I90" t="str">
            <v>TKHQ
101734737530</v>
          </cell>
          <cell r="J90" t="str">
            <v>Global Medikit/
Ấn Độ</v>
          </cell>
          <cell r="K90" t="str">
            <v>60 tháng</v>
          </cell>
          <cell r="L90" t="str">
            <v xml:space="preserve">Cái </v>
          </cell>
          <cell r="M90">
            <v>454</v>
          </cell>
          <cell r="N90">
            <v>165200</v>
          </cell>
        </row>
        <row r="91">
          <cell r="C91" t="str">
            <v>K77</v>
          </cell>
          <cell r="D91" t="str">
            <v>Catheter tĩnh mạch trung tâm 2 nòng</v>
          </cell>
          <cell r="E91" t="str">
            <v>Catheter tĩnh mạch trung tâm 2 nòng</v>
          </cell>
          <cell r="F91" t="str">
            <v>10 cái/ hộp</v>
          </cell>
          <cell r="G91" t="str">
            <v xml:space="preserve">Kim dẫn đường sắc bén. Catheter bằng chất liệu polyurethan tương hợp cao, giúp lưu catheter lâu. Trên catheter có vạch cản quang giúp xác định vị trí đặt catheter. </v>
          </cell>
          <cell r="H91" t="str">
            <v>ISO 13485, CE</v>
          </cell>
          <cell r="I91" t="str">
            <v>787/170000074/PCBPL-BYT</v>
          </cell>
          <cell r="J91" t="str">
            <v>Shunmei/ Trung Quốc</v>
          </cell>
          <cell r="K91" t="str">
            <v>36 tháng</v>
          </cell>
          <cell r="L91" t="str">
            <v>Cái</v>
          </cell>
          <cell r="M91">
            <v>59</v>
          </cell>
          <cell r="N91">
            <v>285000</v>
          </cell>
        </row>
        <row r="92">
          <cell r="C92" t="str">
            <v>K78</v>
          </cell>
          <cell r="D92" t="str">
            <v>Catheter chạy thận nhân tạo 2 nòng</v>
          </cell>
          <cell r="E92" t="str">
            <v xml:space="preserve">Catheter chạy thận nhân tạo </v>
          </cell>
          <cell r="F92" t="str">
            <v>10 bộ/ hộp</v>
          </cell>
          <cell r="G92" t="str">
            <v xml:space="preserve"> -Kim dẫn đường sắc bén
-Catheter bằng chất liệu polyurethan tương hợp cao, giúp lưu catheter lâu 
- Đầu kim tránh nhiễm khuẩn
- Dùng cho người lớn trong lọc máu liên tục
Trọn bộ sản phẩm gồm có: 
- 1 catheter chất liệu polyurethane với nắp đậy.
-1 kim tiêm, 1 dao mổ
-1 dây dẫn đường, 1 ống tiêm.
-2 băng vết thương, 2 nắp tiêm.</v>
          </cell>
          <cell r="H92" t="str">
            <v>EC; FSC; ISO 9001; ISO 13485:2016</v>
          </cell>
          <cell r="I92" t="str">
            <v>TKHQ 102409696320
TKHQ 102657375221</v>
          </cell>
          <cell r="J92" t="str">
            <v>Baihe/ Trung Quốc</v>
          </cell>
          <cell r="K92" t="str">
            <v>36 tháng</v>
          </cell>
          <cell r="L92" t="str">
            <v>Bộ</v>
          </cell>
          <cell r="M92">
            <v>810</v>
          </cell>
          <cell r="N92">
            <v>365200</v>
          </cell>
        </row>
        <row r="93">
          <cell r="C93" t="str">
            <v>K79</v>
          </cell>
          <cell r="D93" t="str">
            <v>Catheter tĩnh mạch trung tâm 3 nòng</v>
          </cell>
          <cell r="E93" t="str">
            <v>Catheter tĩnh mạch trung tâm 3 nòng</v>
          </cell>
          <cell r="F93" t="str">
            <v>10 bộ/ hộp</v>
          </cell>
          <cell r="G93" t="str">
            <v xml:space="preserve">Catheter tĩnh mạch trung tâm người lớn: Catheter làm bằng Polyurethane, trên catheter có đánh dấu độ dài, đầu catheter tròn giúp giảm tổn thương khi luồn. 3 nòng 7F x 20cm, kim dẫn đường. </v>
          </cell>
          <cell r="H93" t="str">
            <v>EC; FSC; ISO 9001; ISO 13485:2016</v>
          </cell>
          <cell r="I93" t="str">
            <v>TKHQ 102409696320</v>
          </cell>
          <cell r="J93" t="str">
            <v>Baihe/ Trung Quốc</v>
          </cell>
          <cell r="K93" t="str">
            <v>36 tháng</v>
          </cell>
          <cell r="L93" t="str">
            <v>Cái</v>
          </cell>
          <cell r="M93">
            <v>224</v>
          </cell>
          <cell r="N93">
            <v>405000</v>
          </cell>
        </row>
        <row r="94">
          <cell r="C94">
            <v>0</v>
          </cell>
          <cell r="D94" t="str">
            <v>Nhóm 5. Kim khâu, chỉ khâu, dao phẫu thuật</v>
          </cell>
          <cell r="E94">
            <v>0</v>
          </cell>
          <cell r="F94">
            <v>0</v>
          </cell>
          <cell r="G94">
            <v>0</v>
          </cell>
          <cell r="H94">
            <v>0</v>
          </cell>
          <cell r="I94">
            <v>0</v>
          </cell>
          <cell r="J94">
            <v>0</v>
          </cell>
          <cell r="K94">
            <v>0</v>
          </cell>
          <cell r="L94">
            <v>0</v>
          </cell>
          <cell r="M94">
            <v>0</v>
          </cell>
          <cell r="N94">
            <v>0</v>
          </cell>
        </row>
        <row r="95">
          <cell r="C95">
            <v>0</v>
          </cell>
          <cell r="D95" t="str">
            <v>5.1 Kim khâu</v>
          </cell>
          <cell r="E95">
            <v>0</v>
          </cell>
          <cell r="F95">
            <v>0</v>
          </cell>
          <cell r="G95">
            <v>0</v>
          </cell>
          <cell r="H95">
            <v>0</v>
          </cell>
          <cell r="I95">
            <v>0</v>
          </cell>
          <cell r="J95">
            <v>0</v>
          </cell>
          <cell r="K95">
            <v>0</v>
          </cell>
          <cell r="L95">
            <v>0</v>
          </cell>
          <cell r="M95">
            <v>0</v>
          </cell>
          <cell r="N95">
            <v>0</v>
          </cell>
        </row>
        <row r="96">
          <cell r="C96">
            <v>0</v>
          </cell>
          <cell r="D96" t="str">
            <v>5.2 Chỉ khâu</v>
          </cell>
          <cell r="E96">
            <v>0</v>
          </cell>
          <cell r="F96">
            <v>0</v>
          </cell>
          <cell r="G96">
            <v>0</v>
          </cell>
          <cell r="H96">
            <v>0</v>
          </cell>
          <cell r="I96">
            <v>0</v>
          </cell>
          <cell r="J96">
            <v>0</v>
          </cell>
          <cell r="K96">
            <v>0</v>
          </cell>
          <cell r="L96">
            <v>0</v>
          </cell>
          <cell r="M96">
            <v>0</v>
          </cell>
          <cell r="N96">
            <v>0</v>
          </cell>
        </row>
        <row r="97">
          <cell r="C97" t="str">
            <v>K81</v>
          </cell>
          <cell r="D97" t="str">
            <v>Chỉ không tiêu tự nhiên(2/0)</v>
          </cell>
          <cell r="E97" t="str">
            <v>Chỉ khâu phẫu thuật liền kim  Nylon số 2/0</v>
          </cell>
          <cell r="F97" t="str">
            <v>12 sợi/ hộp</v>
          </cell>
          <cell r="G97" t="str">
            <v>Chỉ  không tan tổng hợp 2/0 dài 75cm, 3/8 kim tam giác 26mm</v>
          </cell>
          <cell r="H97" t="str">
            <v>EC số: DD 601055910001</v>
          </cell>
          <cell r="I97" t="str">
            <v>2739NK/ BYT- BT- CT</v>
          </cell>
          <cell r="J97" t="str">
            <v>Shandong Sinorgmed Co., Ltd- Surelon (Suremed)/ TQ</v>
          </cell>
          <cell r="K97" t="str">
            <v>60 tháng</v>
          </cell>
          <cell r="L97" t="str">
            <v>Tép</v>
          </cell>
          <cell r="M97">
            <v>5818</v>
          </cell>
          <cell r="N97">
            <v>7520</v>
          </cell>
        </row>
        <row r="98">
          <cell r="C98" t="str">
            <v>K82</v>
          </cell>
          <cell r="D98" t="str">
            <v xml:space="preserve">Chỉ không tiêu tự nhiên(3/0) </v>
          </cell>
          <cell r="E98" t="str">
            <v>Chỉ khâu phẫu thuật liền kim  Nylon số 3/0</v>
          </cell>
          <cell r="F98" t="str">
            <v>12 sợi/ hộp</v>
          </cell>
          <cell r="G98" t="str">
            <v>Chỉ  không tan tổng hợp, chất liệu Nylon số 3/0 dài 75cm, 3/8 kim tam giác 20mm</v>
          </cell>
          <cell r="H98" t="str">
            <v>EC số: DD 601055910001</v>
          </cell>
          <cell r="I98" t="str">
            <v>2739NK/ BYT- BT- CT</v>
          </cell>
          <cell r="J98" t="str">
            <v>Shandong Sinorgmed Co., Ltd- Surelon (Suremed)/ TQ</v>
          </cell>
          <cell r="K98" t="str">
            <v>60 tháng</v>
          </cell>
          <cell r="L98" t="str">
            <v>Lá</v>
          </cell>
          <cell r="M98">
            <v>5401</v>
          </cell>
          <cell r="N98">
            <v>7520</v>
          </cell>
        </row>
        <row r="99">
          <cell r="C99" t="str">
            <v>K83</v>
          </cell>
          <cell r="D99" t="str">
            <v>Chỉ không tiêu tự nhiên(4/0)</v>
          </cell>
          <cell r="E99" t="str">
            <v>Chỉ khâu phẫu thuật liền kim  Nylon số 4/0</v>
          </cell>
          <cell r="F99" t="str">
            <v>12 sợi/ hộp</v>
          </cell>
          <cell r="G99" t="str">
            <v>Chỉ  không tan tổng hợp, chất liệu Nylon số 2/0 dài 75cm, 3/8 kim tam giác 19mm</v>
          </cell>
          <cell r="H99" t="str">
            <v>EC số: DD 601055910001</v>
          </cell>
          <cell r="I99" t="str">
            <v>2739NK/ BYT- BT- CT</v>
          </cell>
          <cell r="J99" t="str">
            <v>Shandong Sinorgmed Co., Ltd- Surelon (Suremed)/ TQ</v>
          </cell>
          <cell r="K99" t="str">
            <v>60 tháng</v>
          </cell>
          <cell r="L99" t="str">
            <v>Tép</v>
          </cell>
          <cell r="M99">
            <v>210</v>
          </cell>
          <cell r="N99">
            <v>7815</v>
          </cell>
        </row>
        <row r="100">
          <cell r="C100" t="str">
            <v>K84</v>
          </cell>
          <cell r="D100" t="str">
            <v>Chỉ không tiêu tự nhiên(4/0)</v>
          </cell>
          <cell r="E100" t="str">
            <v>Chỉ khâu phẫu thuật liền kim  Nylon số 4/0</v>
          </cell>
          <cell r="F100" t="str">
            <v>12 sợi/ hộp</v>
          </cell>
          <cell r="G100" t="str">
            <v>Chỉ  không tan tổng hợp, chất liệu Nylon số 2/0 dài 75cm, 3/8 kim tam giác 16mm</v>
          </cell>
          <cell r="H100" t="str">
            <v>EC số: DD 601055910001</v>
          </cell>
          <cell r="I100" t="str">
            <v>2739NK/ BYT- BT- CT</v>
          </cell>
          <cell r="J100" t="str">
            <v>Shandong Sinorgmed Co., Ltd- Surelon (Suremed)/ TQ</v>
          </cell>
          <cell r="K100" t="str">
            <v>60 tháng</v>
          </cell>
          <cell r="L100" t="str">
            <v>Tép</v>
          </cell>
          <cell r="M100">
            <v>1662</v>
          </cell>
          <cell r="N100">
            <v>7815</v>
          </cell>
        </row>
        <row r="101">
          <cell r="C101" t="str">
            <v>K85</v>
          </cell>
          <cell r="D101" t="str">
            <v>Chỉ không tiêu tự nhiên(4/0); (5/0)</v>
          </cell>
          <cell r="E101" t="str">
            <v>Chỉ khâu phẫu thuật liền kim  Nylon số 4/0, 5/0</v>
          </cell>
          <cell r="F101" t="str">
            <v>12 sợi/ hộp</v>
          </cell>
          <cell r="G101" t="str">
            <v>Chỉ  không tan tổng hợp, chất liệu Nylon, dài 75cm, 3/8 kim tam giác, số 4/0 kim 20mm, số 5/0 kim 18mm</v>
          </cell>
          <cell r="H101" t="str">
            <v>EC số: DD 601055910001</v>
          </cell>
          <cell r="I101" t="str">
            <v>2739NK/ BYT- BT- CT</v>
          </cell>
          <cell r="J101" t="str">
            <v>Shandong Sinorgmed Co., Ltd- Surelon (Suremed)/ TQ</v>
          </cell>
          <cell r="K101" t="str">
            <v>60 tháng</v>
          </cell>
          <cell r="L101" t="str">
            <v>Lá</v>
          </cell>
          <cell r="M101">
            <v>1164</v>
          </cell>
          <cell r="N101">
            <v>7815</v>
          </cell>
        </row>
        <row r="102">
          <cell r="C102" t="str">
            <v>K86</v>
          </cell>
          <cell r="D102" t="str">
            <v>Chỉ không tiêu tự nhiên(6/0)</v>
          </cell>
          <cell r="E102" t="str">
            <v>Chỉ khâu phẫu thuật liền kim  Nylon số 6/0</v>
          </cell>
          <cell r="F102" t="str">
            <v>12 sợi/ hộp</v>
          </cell>
          <cell r="G102" t="str">
            <v>Chỉ  không tan tổng hợp, chất liệu Nylon số 6/0 dài 75cm, 3/8 kim tam giác 13mm</v>
          </cell>
          <cell r="H102" t="str">
            <v>EC số: DD 601055910001</v>
          </cell>
          <cell r="I102" t="str">
            <v>2739NK/ BYT- BT- CT</v>
          </cell>
          <cell r="J102" t="str">
            <v>Shandong Sinorgmed Co., Ltd- Surelon (Suremed)/ TQ</v>
          </cell>
          <cell r="K102" t="str">
            <v>60 tháng</v>
          </cell>
          <cell r="L102" t="str">
            <v>Lá</v>
          </cell>
          <cell r="M102">
            <v>180</v>
          </cell>
          <cell r="N102">
            <v>11980</v>
          </cell>
        </row>
        <row r="103">
          <cell r="C103" t="str">
            <v>K87</v>
          </cell>
          <cell r="D103" t="str">
            <v>Chỉ nylon không tiêu, đơn sợi số 2/0</v>
          </cell>
          <cell r="E103" t="str">
            <v>Chỉ khâu phẫu thuật liền kim  Nylon số 2/0</v>
          </cell>
          <cell r="F103" t="str">
            <v>12 sợi/ hộp</v>
          </cell>
          <cell r="G103" t="str">
            <v>Chỉ  không tan tổng hợp 2/0 dài 75cm, 3/8 kim tam giác 24mm</v>
          </cell>
          <cell r="H103" t="str">
            <v>EC số: DD 601055910001</v>
          </cell>
          <cell r="I103" t="str">
            <v>2739NK/ BYT- BT- CT</v>
          </cell>
          <cell r="J103" t="str">
            <v>Shandong Sinorgmed Co., Ltd- Surelon (Suremed)/ TQ</v>
          </cell>
          <cell r="K103" t="str">
            <v>60 tháng</v>
          </cell>
          <cell r="L103" t="str">
            <v>Sợi</v>
          </cell>
          <cell r="M103">
            <v>2140</v>
          </cell>
          <cell r="N103">
            <v>7815</v>
          </cell>
        </row>
        <row r="104">
          <cell r="C104" t="str">
            <v>K88</v>
          </cell>
          <cell r="D104" t="str">
            <v>Chỉ nylon không tiêu, đơn sợi số 3/0</v>
          </cell>
          <cell r="E104" t="str">
            <v>Chỉ không tan tổng hợp đơn sợi Trulon số 3/0</v>
          </cell>
          <cell r="F104" t="str">
            <v>12 sợi/hộp</v>
          </cell>
          <cell r="G104" t="str">
            <v>Chỉ nylon không tiêu đơn sợi Polyamide số 3/0, Dài chỉ 75cm không tiêu,  kim tam giác 24mm, 3/8C</v>
          </cell>
          <cell r="H104" t="str">
            <v>FDA, EC, ISO</v>
          </cell>
          <cell r="I104" t="str">
            <v>8047NK/BYT-TB-CT</v>
          </cell>
          <cell r="J104" t="str">
            <v>Healthium Medtech/Ấn độ</v>
          </cell>
          <cell r="K104">
            <v>60</v>
          </cell>
          <cell r="L104" t="str">
            <v>Sợi</v>
          </cell>
          <cell r="M104">
            <v>4310</v>
          </cell>
          <cell r="N104">
            <v>13850</v>
          </cell>
        </row>
        <row r="105">
          <cell r="C105" t="str">
            <v>K89</v>
          </cell>
          <cell r="D105" t="str">
            <v>Chỉ nylon không tiêu, đơn sợi số 4/0</v>
          </cell>
          <cell r="E105" t="str">
            <v>Chỉ khâu phẫu thuật liền kim  Nylon số 4/0</v>
          </cell>
          <cell r="F105" t="str">
            <v>12 sợi/ hộp</v>
          </cell>
          <cell r="G105" t="str">
            <v>Chỉ  không tan tổng hợp, chất liệu Nylon số 2/0 dài 75cm, 3/8 kim tam giác 19mm</v>
          </cell>
          <cell r="H105" t="str">
            <v>EC số: DD 601055910001</v>
          </cell>
          <cell r="I105" t="str">
            <v>2739NK/ BYT- BT- CT</v>
          </cell>
          <cell r="J105" t="str">
            <v>Shandong Sinorgmed Co., Ltd- Surelon (Suremed)/ TQ</v>
          </cell>
          <cell r="K105" t="str">
            <v>60 tháng</v>
          </cell>
          <cell r="L105" t="str">
            <v>Sợi</v>
          </cell>
          <cell r="M105">
            <v>610</v>
          </cell>
          <cell r="N105">
            <v>7818</v>
          </cell>
        </row>
        <row r="106">
          <cell r="C106" t="str">
            <v>K90</v>
          </cell>
          <cell r="D106" t="str">
            <v>Chỉ nylon không tiêu, đơn sợi số 5/0</v>
          </cell>
          <cell r="E106" t="str">
            <v>Chỉ nylon không tiêu, đơn sợi số 5/0</v>
          </cell>
          <cell r="F106" t="str">
            <v>12 sợi/hộp</v>
          </cell>
          <cell r="G106" t="str">
            <v>Chỉ polyamide 5/0 dài 75cm, kim tam giác 3/8C 16mm.</v>
          </cell>
          <cell r="H106" t="str">
            <v>ISO 13485, CE</v>
          </cell>
          <cell r="I106" t="str">
            <v>Giấy phép NK số 7713NK/BYT-TB-CT</v>
          </cell>
          <cell r="J106" t="str">
            <v>Peters Surgical India/ Ấn Độ</v>
          </cell>
          <cell r="K106" t="str">
            <v>5 năm</v>
          </cell>
          <cell r="L106" t="str">
            <v>Sợi</v>
          </cell>
          <cell r="M106">
            <v>380</v>
          </cell>
          <cell r="N106">
            <v>23560</v>
          </cell>
        </row>
        <row r="107">
          <cell r="C107" t="str">
            <v>K91</v>
          </cell>
          <cell r="D107" t="str">
            <v>Chỉ Nylon, số 2/0,  kim phủ silicone</v>
          </cell>
          <cell r="E107" t="str">
            <v>Chỉ khâu phẫu thuật liền kim  Nylon số 2/0</v>
          </cell>
          <cell r="F107" t="str">
            <v>12 sợi/ hộp</v>
          </cell>
          <cell r="G107" t="str">
            <v>Chỉ  không tan tổng hợp 2/0 dài 75cm, 3/8 kim tam giác 26mm</v>
          </cell>
          <cell r="H107" t="str">
            <v>EC số: DD 601055910001</v>
          </cell>
          <cell r="I107" t="str">
            <v>2739NK/ BYT- BT- CT</v>
          </cell>
          <cell r="J107" t="str">
            <v>Shandong Sinorgmed Co., Ltd- Surelon (Suremed)/ TQ</v>
          </cell>
          <cell r="K107" t="str">
            <v>60 tháng</v>
          </cell>
          <cell r="L107" t="str">
            <v>Lá</v>
          </cell>
          <cell r="M107">
            <v>400</v>
          </cell>
          <cell r="N107">
            <v>7815</v>
          </cell>
        </row>
        <row r="108">
          <cell r="C108" t="str">
            <v>K92</v>
          </cell>
          <cell r="D108" t="str">
            <v>Chỉ Nylon, số 3/0,  kim phủ silicone</v>
          </cell>
          <cell r="E108" t="str">
            <v>Chỉ khâu phẫu thuật liền kim  Nylon số 3/0</v>
          </cell>
          <cell r="F108" t="str">
            <v>12 sợi/ hộp</v>
          </cell>
          <cell r="G108" t="str">
            <v>Chỉ  không tan tổng hợp, chất liệu Nylon số 3/0 dài 75cm, 3/8 kim tam giác 20mm</v>
          </cell>
          <cell r="H108" t="str">
            <v>EC số: DD 601055910001</v>
          </cell>
          <cell r="I108" t="str">
            <v>2739NK/ BYT- BT- CT</v>
          </cell>
          <cell r="J108" t="str">
            <v>Shandong Sinorgmed Co., Ltd- Surelon (Suremed)/ TQ</v>
          </cell>
          <cell r="K108" t="str">
            <v>60 tháng</v>
          </cell>
          <cell r="L108" t="str">
            <v>Lá</v>
          </cell>
          <cell r="M108">
            <v>1400</v>
          </cell>
          <cell r="N108">
            <v>7815</v>
          </cell>
        </row>
        <row r="109">
          <cell r="C109" t="str">
            <v>K93</v>
          </cell>
          <cell r="D109" t="str">
            <v>Chỉ phẫu thuật số 1</v>
          </cell>
          <cell r="E109" t="str">
            <v>Chỉ Polyglactin 910 số 1</v>
          </cell>
          <cell r="F109" t="str">
            <v>12 sợi/hộp</v>
          </cell>
          <cell r="G109" t="str">
            <v>Chỉ tan tổng hợp đa sợi Polyglactin 910 phủ ngoài Poly (glycolide-co-lactide) (30/70) + Calcium Stearate. Chỉ cỡ 1 dài 90cm, kim tròn 1/2C 40mm. Sức căng còn lại 75% vào ngày thứ 14 và 45% vào ngày thứ 21.</v>
          </cell>
          <cell r="H109" t="str">
            <v>ISO 13485, CE</v>
          </cell>
          <cell r="I109" t="str">
            <v>Giấy phép NK số 7713NK/BYT-TB-CT</v>
          </cell>
          <cell r="J109" t="str">
            <v>Peters Surgical India/ Ấn Độ</v>
          </cell>
          <cell r="K109" t="str">
            <v>5 năm</v>
          </cell>
          <cell r="L109" t="str">
            <v>Lá</v>
          </cell>
          <cell r="M109">
            <v>510</v>
          </cell>
          <cell r="N109">
            <v>45200</v>
          </cell>
        </row>
        <row r="110">
          <cell r="C110" t="str">
            <v>K95</v>
          </cell>
          <cell r="D110" t="str">
            <v>Chỉ tiêu sợi bện số 1</v>
          </cell>
          <cell r="E110" t="str">
            <v>Chỉ polyglactin số 1 
Petcryl 910, Mã số: DS 2347</v>
          </cell>
          <cell r="F110" t="str">
            <v>12 sợi / hộp</v>
          </cell>
          <cell r="G110" t="str">
            <v>Chỉ tiêu tổng hợp sợi bện cấu tạo Polyglactin 910 số 1 dài 90cm. Kim tròn 1/2 vòng tròn dài 40mm.</v>
          </cell>
          <cell r="H110" t="str">
            <v>ISO 9001:2015, EN ISO 13485:2016, CE</v>
          </cell>
          <cell r="I110" t="str">
            <v>GPNK: 8529NK/BYT-TB-CT</v>
          </cell>
          <cell r="J110" t="str">
            <v>Futura Surgicare Pvt.Ltd, Ấn Độ</v>
          </cell>
          <cell r="K110">
            <v>60</v>
          </cell>
          <cell r="L110" t="str">
            <v>Sợi</v>
          </cell>
          <cell r="M110">
            <v>2010</v>
          </cell>
          <cell r="N110">
            <v>39850</v>
          </cell>
        </row>
        <row r="111">
          <cell r="C111" t="str">
            <v>K96</v>
          </cell>
          <cell r="D111" t="str">
            <v>Chỉ tiêu sợi bện số 2/0</v>
          </cell>
          <cell r="E111" t="str">
            <v>Chỉ tan nhanh tổng hợp đa sợi Trusynth Fast số 2/0UPASS, có FDA.</v>
          </cell>
          <cell r="F111" t="str">
            <v>12 sợi/hộp</v>
          </cell>
          <cell r="G111" t="str">
            <v>Chỉ tiêu nhanh tổng hợp đa sợi, sợi bện Glacomer 91 [Poly(Glycolide-co-Lactide)] được phủ lớp Glacomer và calcium stearate, số 2/0, Dài chỉ 75cm, kim 37mm, kim tròn 1/2C, 37mm.</v>
          </cell>
          <cell r="H111" t="str">
            <v>FDA, EC, ISO</v>
          </cell>
          <cell r="I111" t="str">
            <v>8047NK/BYT-TB-CT</v>
          </cell>
          <cell r="J111" t="str">
            <v>Healthium Medtech/Ấn độ</v>
          </cell>
          <cell r="K111">
            <v>60</v>
          </cell>
          <cell r="L111" t="str">
            <v>Sợi</v>
          </cell>
          <cell r="M111">
            <v>110</v>
          </cell>
          <cell r="N111">
            <v>51250</v>
          </cell>
        </row>
        <row r="112">
          <cell r="C112" t="str">
            <v>K97</v>
          </cell>
          <cell r="D112" t="str">
            <v>Chỉ tiêu sợi bện số 2/0</v>
          </cell>
          <cell r="E112" t="str">
            <v>Chỉ Polyglactin 910 số 2/0</v>
          </cell>
          <cell r="F112" t="str">
            <v>12 sợi/hộp</v>
          </cell>
          <cell r="G112" t="str">
            <v>Chỉ tan tổng hợp đa sợi Polyglactin 910 phủ ngoài Poly (glycolide-co-lactide) (30/70) + Calcium Stearate. Chỉ cỡ 2/0 dài 75cm, kim tròn 1/2C 26mm. Sức căng còn lại 75% vào ngày thứ 14 và 45% vào ngày thứ 21. Tiêu chuẩn CE</v>
          </cell>
          <cell r="H112" t="str">
            <v>ISO 13485, CE</v>
          </cell>
          <cell r="I112" t="str">
            <v>Giấy phép NK số 7713NK/BYT-TB-CT</v>
          </cell>
          <cell r="J112" t="str">
            <v>Peters Surgical India/ Ấn Độ</v>
          </cell>
          <cell r="K112" t="str">
            <v>5 năm</v>
          </cell>
          <cell r="L112" t="str">
            <v>Sợi</v>
          </cell>
          <cell r="M112">
            <v>960</v>
          </cell>
          <cell r="N112">
            <v>59250</v>
          </cell>
        </row>
        <row r="113">
          <cell r="C113" t="str">
            <v>K98</v>
          </cell>
          <cell r="D113" t="str">
            <v>Chỉ tiêu sợi bện số 3/0</v>
          </cell>
          <cell r="E113" t="str">
            <v>Chỉ Polyglactin 910 số 3/0</v>
          </cell>
          <cell r="F113" t="str">
            <v>12 sợi/hộp</v>
          </cell>
          <cell r="G113" t="str">
            <v>Chỉ tan tổng hợp đa sợi Polyglactin 910 phủ ngoài Poly (glycolide-co-lactide) (30/70) + Calcium Stearate. Chỉ cỡ 3/0 dài 75cm, kim tròn 1/2C 26mm. Sức căng còn lại 75% vào ngày thứ 14 và 45% vào ngày thứ 21. Tiêu chuẩn CE</v>
          </cell>
          <cell r="H113" t="str">
            <v>ISO 13485, CE</v>
          </cell>
          <cell r="I113" t="str">
            <v>Giấy phép NK số 7713NK/BYT-TB-CT</v>
          </cell>
          <cell r="J113" t="str">
            <v>Peters Surgical India/ Ấn Độ</v>
          </cell>
          <cell r="K113" t="str">
            <v>5 năm</v>
          </cell>
          <cell r="L113" t="str">
            <v>Sợi</v>
          </cell>
          <cell r="M113">
            <v>3660</v>
          </cell>
          <cell r="N113">
            <v>59250</v>
          </cell>
        </row>
        <row r="114">
          <cell r="C114" t="str">
            <v>K99</v>
          </cell>
          <cell r="D114" t="str">
            <v>Chỉ tiêu sợi bện số 4/0</v>
          </cell>
          <cell r="E114" t="str">
            <v>ECOSORB số 4/0, mã E47RH170</v>
          </cell>
          <cell r="F114" t="str">
            <v>12 sợi/hộp</v>
          </cell>
          <cell r="G114" t="str">
            <v>Chỉ tiêu tổng hợp đa sợi, sợi bện Glacomer 91 [Poly(Glycolide-co-Lactide)] được phủ lớp Glacomer 37 và calcium stearate, số 4/0, Dài chỉ 75cm, kim RH17mm, kim tròn 1/2C, 17mm, đạt tiêu chuẩn ISO 13485:2016, CFS, CE</v>
          </cell>
          <cell r="H114" t="str">
            <v xml:space="preserve">  CE, ISO 13485: 2016, CFS</v>
          </cell>
          <cell r="I114" t="str">
            <v>12073NK/BYT-TB-CT</v>
          </cell>
          <cell r="J114" t="str">
            <v>Vigilenz Malaysia</v>
          </cell>
          <cell r="K114">
            <v>36</v>
          </cell>
          <cell r="L114" t="str">
            <v>Sợi</v>
          </cell>
          <cell r="M114">
            <v>1900</v>
          </cell>
          <cell r="N114">
            <v>61500</v>
          </cell>
        </row>
        <row r="115">
          <cell r="C115" t="str">
            <v>K100</v>
          </cell>
          <cell r="D115" t="str">
            <v>Chỉ tiêu sợi bện số 5/0</v>
          </cell>
          <cell r="E115" t="str">
            <v>Chỉ Polyglactin 910 số 5/0</v>
          </cell>
          <cell r="F115" t="str">
            <v>12 sợi/hộp</v>
          </cell>
          <cell r="G115" t="str">
            <v>Chỉ tan tổng hợp đa sợi Polyglactin 910 phủ ngoài Poly (glycolide-co-lactide) (30/70) + Calcium Stearate. Chỉ cỡ 5/0 dài 75cm, kim tròn 1/2C 17mm. Sức căng còn lại 75% vào ngày thứ 14 và 45% vào ngày thứ 21. Tiêu chuẩn CE</v>
          </cell>
          <cell r="H115" t="str">
            <v>ISO 13485, CE</v>
          </cell>
          <cell r="I115" t="str">
            <v>Giấy phép NK số 7713NK/BYT-TB-CT</v>
          </cell>
          <cell r="J115" t="str">
            <v>Peters Surgical India/ Ấn Độ</v>
          </cell>
          <cell r="K115" t="str">
            <v>5 năm</v>
          </cell>
          <cell r="L115" t="str">
            <v>Sợi</v>
          </cell>
          <cell r="M115">
            <v>120</v>
          </cell>
          <cell r="N115">
            <v>59520</v>
          </cell>
        </row>
        <row r="116">
          <cell r="C116" t="str">
            <v>K101</v>
          </cell>
          <cell r="D116" t="str">
            <v>Chỉ tiêu sợi bện số 6/0</v>
          </cell>
          <cell r="E116" t="str">
            <v>ECOSORB số 6/0, mã E67RH130</v>
          </cell>
          <cell r="F116" t="str">
            <v>12 sợi/hộp</v>
          </cell>
          <cell r="G116" t="str">
            <v>Chỉ tiêu tổng hợp đa sợi sợi, bện Glacomer 91 [Poly(Glycolide-co-Lactide)] được phủ lớp Glacomer 37 và calcium stearate,số 6/0, Dài chỉ 75cm, kim 1/2C, 13mm, đạt tiêu chuẩn ISO 13485:2003, CFS, CE, đạt tiêu chuẩn ISO 13485:2016, CFS, CE</v>
          </cell>
          <cell r="H116" t="str">
            <v xml:space="preserve">  CE, ISO 13485: 2016, CFS</v>
          </cell>
          <cell r="I116" t="str">
            <v>12073NK/BYT-TB-CT</v>
          </cell>
          <cell r="J116" t="str">
            <v>Vigilenz Malaysia</v>
          </cell>
          <cell r="K116">
            <v>36</v>
          </cell>
          <cell r="L116" t="str">
            <v>Sợi</v>
          </cell>
          <cell r="M116">
            <v>480</v>
          </cell>
          <cell r="N116">
            <v>68000</v>
          </cell>
        </row>
        <row r="117">
          <cell r="C117" t="str">
            <v>K103</v>
          </cell>
          <cell r="D117" t="str">
            <v>Chỉ tiêu tự nhiên liền kim số 1</v>
          </cell>
          <cell r="E117" t="str">
            <v>Chỉ khâu phẫu thuật liền kim  Catgut Chromic số 1</v>
          </cell>
          <cell r="F117" t="str">
            <v>12 sợi/ hộp</v>
          </cell>
          <cell r="G117" t="str">
            <v>Chất liệu chromic catgut, tiêu tự nhiên tan chậm, dài 75cm, kim tròn vòng kim 40mm</v>
          </cell>
          <cell r="H117" t="str">
            <v>EC số: DD 601055910001</v>
          </cell>
          <cell r="I117" t="str">
            <v>2739NK/ BYT- BT- CT</v>
          </cell>
          <cell r="J117" t="str">
            <v>Shandong Sinorgmed Co., Ltd- Sure Chrom (Suremed)/ TQ</v>
          </cell>
          <cell r="K117" t="str">
            <v>60 tháng</v>
          </cell>
          <cell r="L117" t="str">
            <v>Lá</v>
          </cell>
          <cell r="M117">
            <v>2530</v>
          </cell>
          <cell r="N117">
            <v>10952</v>
          </cell>
        </row>
        <row r="118">
          <cell r="C118" t="str">
            <v>K104</v>
          </cell>
          <cell r="D118" t="str">
            <v>Chỉ tiêu tự nhiên liền kim số 1/0</v>
          </cell>
          <cell r="E118" t="str">
            <v>Chỉ khâu phẫu thuật liền kim  Catgut Chromic số 1/0</v>
          </cell>
          <cell r="F118" t="str">
            <v>12 sợi/ hộp</v>
          </cell>
          <cell r="G118" t="str">
            <v>Chất liệu chromic catgut, tiêu tự nhiên tan chậm, dài 75cm, kim tròn vòng kim 26mm</v>
          </cell>
          <cell r="H118" t="str">
            <v>EC số: DD 601055910001</v>
          </cell>
          <cell r="I118" t="str">
            <v>2739NK/ BYT- BT- CT</v>
          </cell>
          <cell r="J118" t="str">
            <v>Shandong Sinorgmed Co., Ltd- Sure Chrom (Suremed)/ TQ</v>
          </cell>
          <cell r="K118" t="str">
            <v>60 tháng</v>
          </cell>
          <cell r="L118" t="str">
            <v>Lá</v>
          </cell>
          <cell r="M118">
            <v>2060</v>
          </cell>
          <cell r="N118">
            <v>10952</v>
          </cell>
        </row>
        <row r="119">
          <cell r="C119" t="str">
            <v>K105</v>
          </cell>
          <cell r="D119" t="str">
            <v>Chỉ tiêu tự nhiên liền kim số 2/0</v>
          </cell>
          <cell r="E119" t="str">
            <v>Chỉ khâu phẫu thuật liền kim  Catgut Chromic số 2/0</v>
          </cell>
          <cell r="F119" t="str">
            <v>12 sợi/ hộp</v>
          </cell>
          <cell r="G119" t="str">
            <v>Chất liệu chromic catgut, tiêu tự nhiên tan chậm, dài 75cm, kim tròn vòng kim 26mm</v>
          </cell>
          <cell r="H119" t="str">
            <v>EC số: DD 601055910001</v>
          </cell>
          <cell r="I119" t="str">
            <v>2739NK/ BYT- BT- CT</v>
          </cell>
          <cell r="J119" t="str">
            <v>Shandong Sinorgmed Co., Ltd- Sure Chrom (Suremed)/ TQ</v>
          </cell>
          <cell r="K119" t="str">
            <v>60 tháng</v>
          </cell>
          <cell r="L119" t="str">
            <v>Lá</v>
          </cell>
          <cell r="M119">
            <v>7650</v>
          </cell>
          <cell r="N119">
            <v>9318</v>
          </cell>
        </row>
        <row r="120">
          <cell r="C120" t="str">
            <v>K106</v>
          </cell>
          <cell r="D120" t="str">
            <v>Chỉ tiêu tự nhiên liền kim số 3/0</v>
          </cell>
          <cell r="E120" t="str">
            <v>Chỉ khâu phẫu thuật liền kim  Catgut Chromic số 3/0</v>
          </cell>
          <cell r="F120" t="str">
            <v>12 sợi/ hộp</v>
          </cell>
          <cell r="G120" t="str">
            <v>Chất liệu chromic catgut, tiêu tự nhiên tan chậm, dài 75cm, kim tròn vòng kim 24mm</v>
          </cell>
          <cell r="H120" t="str">
            <v>EC số: DD 601055910001</v>
          </cell>
          <cell r="I120" t="str">
            <v>2739NK/ BYT- BT- CT</v>
          </cell>
          <cell r="J120" t="str">
            <v>Shandong Sinorgmed Co., Ltd- Sure Chrom (Suremed)/ TQ</v>
          </cell>
          <cell r="K120" t="str">
            <v>60 tháng</v>
          </cell>
          <cell r="L120" t="str">
            <v>Lá</v>
          </cell>
          <cell r="M120">
            <v>2610</v>
          </cell>
          <cell r="N120">
            <v>9318</v>
          </cell>
        </row>
        <row r="121">
          <cell r="C121" t="str">
            <v>K107</v>
          </cell>
          <cell r="D121" t="str">
            <v>Chỉ tiêu tự nhiên liền kim số 4/0</v>
          </cell>
          <cell r="E121" t="str">
            <v>Chỉ khâu phẫu thuật liền kim  Catgut Chromic số 4/0</v>
          </cell>
          <cell r="F121" t="str">
            <v>12 sợi/ hộp</v>
          </cell>
          <cell r="G121" t="str">
            <v>Chất liệu chromic catgut, tiêu tự nhiên tan chậm, dài 75cm, kim tròn vòng kim 20mm</v>
          </cell>
          <cell r="H121" t="str">
            <v>EC số: DD 601055910001</v>
          </cell>
          <cell r="I121" t="str">
            <v>2739NK/ BYT- BT- CT</v>
          </cell>
          <cell r="J121" t="str">
            <v>Shandong Sinorgmed Co., Ltd- Sure Chrom (Suremed)/ TQ</v>
          </cell>
          <cell r="K121" t="str">
            <v>60 tháng</v>
          </cell>
          <cell r="L121" t="str">
            <v>Lá</v>
          </cell>
          <cell r="M121">
            <v>1912</v>
          </cell>
          <cell r="N121">
            <v>9318</v>
          </cell>
        </row>
        <row r="122">
          <cell r="C122">
            <v>0</v>
          </cell>
          <cell r="D122" t="str">
            <v>5.3 Dao phẫu thuật</v>
          </cell>
          <cell r="E122">
            <v>0</v>
          </cell>
          <cell r="F122">
            <v>0</v>
          </cell>
          <cell r="G122">
            <v>0</v>
          </cell>
          <cell r="H122">
            <v>0</v>
          </cell>
          <cell r="I122">
            <v>0</v>
          </cell>
          <cell r="J122">
            <v>0</v>
          </cell>
          <cell r="K122">
            <v>0</v>
          </cell>
          <cell r="L122">
            <v>0</v>
          </cell>
          <cell r="M122">
            <v>0</v>
          </cell>
          <cell r="N122">
            <v>0</v>
          </cell>
        </row>
        <row r="123">
          <cell r="C123" t="str">
            <v>K108</v>
          </cell>
          <cell r="D123" t="str">
            <v>Dao bẻ góc</v>
          </cell>
          <cell r="E123" t="str">
            <v>Dao mổ mắt 15 độ</v>
          </cell>
          <cell r="F123" t="str">
            <v>6 cái/ hộp</v>
          </cell>
          <cell r="G123" t="str">
            <v xml:space="preserve">Model: SMS-601501
Dao mổ 15 độ, Chọc tiền phòng trong mổ Phaco, được làm bằng vật liệu chống ăn mòn, có độ bền cao, tay cầm thoải mái. </v>
          </cell>
          <cell r="H123" t="str">
            <v>ISO 13485:2016; FSC; CE</v>
          </cell>
          <cell r="I123" t="str">
            <v>TKHQ 102310426630</v>
          </cell>
          <cell r="J123" t="str">
            <v>Shreeji/ Ấn Độ</v>
          </cell>
          <cell r="K123" t="str">
            <v>36 tháng</v>
          </cell>
          <cell r="L123" t="str">
            <v>Cái</v>
          </cell>
          <cell r="M123">
            <v>1200</v>
          </cell>
          <cell r="N123">
            <v>108200</v>
          </cell>
        </row>
        <row r="124">
          <cell r="C124" t="str">
            <v>K109</v>
          </cell>
          <cell r="D124" t="str">
            <v>Dao mổ mắt</v>
          </cell>
          <cell r="E124" t="str">
            <v xml:space="preserve">Dao mổ mắt </v>
          </cell>
          <cell r="F124" t="str">
            <v>6 cái/ hộp</v>
          </cell>
          <cell r="G124" t="str">
            <v>Model: SMS-902806
Dao mổ mắt 2.8mm.Kích thước phần rộng nhất của dao: 2.8mm lưỡi dao gắn tay cầm – full handle, lưỡi dao tạo góc-bevel up 45 độ.
- Đảm bảo vô khuẩn bằng phương pháp tiệt trùng khí EO, lưỡi dao bằng thép đặc biệt chống lóa khi nhìn qua kính mổ.</v>
          </cell>
          <cell r="H124" t="str">
            <v>ISO 13485:2016; FSC; CE</v>
          </cell>
          <cell r="I124" t="str">
            <v>TKHQ 102310426630</v>
          </cell>
          <cell r="J124" t="str">
            <v>Shreeji/ Ấn Độ</v>
          </cell>
          <cell r="K124" t="str">
            <v>36 tháng</v>
          </cell>
          <cell r="L124" t="str">
            <v>Cái</v>
          </cell>
          <cell r="M124">
            <v>1770</v>
          </cell>
          <cell r="N124">
            <v>138500</v>
          </cell>
        </row>
        <row r="125">
          <cell r="C125" t="str">
            <v>K110</v>
          </cell>
          <cell r="D125" t="str">
            <v xml:space="preserve">Dao mổ mộng </v>
          </cell>
          <cell r="E125" t="str">
            <v xml:space="preserve">Dao mổ mộng </v>
          </cell>
          <cell r="F125" t="str">
            <v>6 cái/ hộp</v>
          </cell>
          <cell r="G125" t="str">
            <v>Model: SMS-903023
Dao mổ mộng được làm bằng vật liệu chống ăn mòn, có độ bền cao, tay cầm thoải mái.</v>
          </cell>
          <cell r="H125" t="str">
            <v>ISO 13485:2016; FSC; CE</v>
          </cell>
          <cell r="I125" t="str">
            <v>TKHQ 102310426630</v>
          </cell>
          <cell r="J125" t="str">
            <v>Shreeji/ Ấn Độ</v>
          </cell>
          <cell r="K125" t="str">
            <v>36 tháng</v>
          </cell>
          <cell r="L125" t="str">
            <v>Cái</v>
          </cell>
          <cell r="M125">
            <v>478</v>
          </cell>
          <cell r="N125">
            <v>138500</v>
          </cell>
        </row>
        <row r="126">
          <cell r="C126">
            <v>0</v>
          </cell>
          <cell r="D126" t="str">
            <v>Nhóm 6. Vật liệu thay thế, vật liệu cấy ghép nhân tạo</v>
          </cell>
          <cell r="E126">
            <v>0</v>
          </cell>
          <cell r="F126">
            <v>0</v>
          </cell>
          <cell r="G126">
            <v>0</v>
          </cell>
          <cell r="H126">
            <v>0</v>
          </cell>
          <cell r="I126">
            <v>0</v>
          </cell>
          <cell r="J126">
            <v>0</v>
          </cell>
          <cell r="K126">
            <v>0</v>
          </cell>
          <cell r="L126">
            <v>0</v>
          </cell>
          <cell r="M126">
            <v>0</v>
          </cell>
          <cell r="N126">
            <v>0</v>
          </cell>
        </row>
        <row r="127">
          <cell r="C127">
            <v>0</v>
          </cell>
          <cell r="D127" t="str">
            <v>6.2 Giá đỡ (stent)</v>
          </cell>
          <cell r="E127">
            <v>0</v>
          </cell>
          <cell r="F127">
            <v>0</v>
          </cell>
          <cell r="G127">
            <v>0</v>
          </cell>
          <cell r="H127">
            <v>0</v>
          </cell>
          <cell r="I127">
            <v>0</v>
          </cell>
          <cell r="J127">
            <v>0</v>
          </cell>
          <cell r="K127">
            <v>0</v>
          </cell>
          <cell r="L127">
            <v>0</v>
          </cell>
          <cell r="M127">
            <v>0</v>
          </cell>
          <cell r="N127">
            <v>0</v>
          </cell>
        </row>
        <row r="128">
          <cell r="C128" t="str">
            <v>K112</v>
          </cell>
          <cell r="D128" t="str">
            <v>Khung giá đỡ ĐM thận và đường mật có thiết kế mắt đóng, mắt mở, gắn trên bóng các cỡ</v>
          </cell>
          <cell r="E128" t="str">
            <v>BIS - Biliary Stent System</v>
          </cell>
          <cell r="F128" t="str">
            <v>1 Cái/hộp</v>
          </cell>
          <cell r="G128" t="str">
            <v xml:space="preserve">Cấu trúc dây đơn Nitinol phủ Polymeric cả mặt trong và mặt ngoài của stent
- Stent thiết kế hai đầu có lực hướng tâm thấp (đoạn 1cm ở mỗi hai đầu) và phần thân giữa có lực hướng tâm cao
- Thiết kế có hoặc không có mỏ neo ở tá tràng
- Có 6 marker chắn bức xạ ở hai đầu của stent và 01 marker chắn bức xạ ở mỏ neo
- Dụng cụ đẩy stent có 2 marker chắn bức xạ đánh dấu điểm đầu và điểm cuối có stent ở ống bên trong, 01 marker chắn bức xạ ở ống bên ngoài đánh dấu phần bắt đầu của thân cứng
- Sử dụng qua da với chiều dài catheter 80cm hoặc qua nội soi với chiều dài catheter 190cm
- Stent được loại bỏ theo cơ chế toàn bộ thân stent tách thành một sợi đơn
- Thời gian lưu trong cơ thể người: 3 năm
- Đường kính stent 8mm, 10mm
- Chiều dài stent: 60mm, 80mm, 100mm, 120mm
- Trọn bộ gồm: Stent đường mật bằng kim loại có phủ toàn bộ và dụng cụ đẩy stent. </v>
          </cell>
          <cell r="H128" t="str">
            <v>ISO, CE</v>
          </cell>
          <cell r="I128" t="str">
            <v>GPNK số 6010NK/BYT-CT</v>
          </cell>
          <cell r="J128" t="str">
            <v>Allium/Israel</v>
          </cell>
          <cell r="K128">
            <v>12</v>
          </cell>
          <cell r="L128" t="str">
            <v>Cái</v>
          </cell>
          <cell r="M128">
            <v>10</v>
          </cell>
          <cell r="N128">
            <v>25000000</v>
          </cell>
        </row>
        <row r="129">
          <cell r="C129">
            <v>0</v>
          </cell>
          <cell r="D129" t="str">
            <v xml:space="preserve">6.3 Thủy tinh thể nhân tạo  </v>
          </cell>
          <cell r="E129">
            <v>0</v>
          </cell>
          <cell r="F129">
            <v>0</v>
          </cell>
          <cell r="G129">
            <v>0</v>
          </cell>
          <cell r="H129">
            <v>0</v>
          </cell>
          <cell r="I129">
            <v>0</v>
          </cell>
          <cell r="J129">
            <v>0</v>
          </cell>
          <cell r="K129">
            <v>0</v>
          </cell>
          <cell r="L129">
            <v>0</v>
          </cell>
          <cell r="M129">
            <v>0</v>
          </cell>
          <cell r="N129">
            <v>0</v>
          </cell>
        </row>
        <row r="130">
          <cell r="C130" t="str">
            <v>K113</v>
          </cell>
          <cell r="D130" t="str">
            <v>Thủy tinh thể mềm đơn tiêu một mảnh</v>
          </cell>
          <cell r="E130" t="str">
            <v>Thủy tinh thể mềm đơn tiêu một mảnh
Mode: 677ABY</v>
          </cell>
          <cell r="F130" t="str">
            <v>1 cái/hộp</v>
          </cell>
          <cell r="G130" t="str">
            <v xml:space="preserve">Thủy tinh thể nhân tạo mềm đơn tiêu, một mảnh, ngậm nước Acrylic, phi cầu, thiết kế 2 càng kép, càng cá heo; lọc ánh sáng xanh và  lọc ánh sáng vàng tự nhiên (390 nm to ca. 470 nm). Thiết kế rìa vuông cạnh sắc 360 độ
+ Kích thước vết mổ từ 1.8 đến 2.2mm
+ Dải công suất (Diop): Công suất từ -10D đến +9D (mức tăng 1D) , từ + 10D đến + 30D (mức tăng 0.5D), từ + 31D đến + 45D (mức tăng 1D).
+ Hằng số A 118.0 (Dải công suất dương), 117.4 (Dải công suất âm)
+ Công nghệ tiệt trùng: Tiệt trùng hơi
+ Chất liệu: Copolymer Hydrophobic - hydrophilic monomers, chứa 25% nước, hấp thụ tia UV.
+ Chỉ số khúc xạ 1.46, chỉ số ABBER 58,
+ Đường kính tổng thể:13.0mm, đường kính quang học (Optic): 6.0m. 
+ Góc càng: 0 độ , độ dày haptic : 0.4 mm
+ Cung cấp injector kèm catridge sử dụng một lần
+ Độ sâu tiền phòng: pACD: 5.01
</v>
          </cell>
          <cell r="H130" t="str">
            <v>EEC, ISO 13485, FSC</v>
          </cell>
          <cell r="I130" t="str">
            <v>9741NK/BYT-TB-CT
27/PLTBYT/TTC</v>
          </cell>
          <cell r="J130" t="str">
            <v>Medicontur/
Hungary</v>
          </cell>
          <cell r="K130">
            <v>36</v>
          </cell>
          <cell r="L130" t="str">
            <v>Cái</v>
          </cell>
          <cell r="M130">
            <v>161</v>
          </cell>
          <cell r="N130">
            <v>2938000</v>
          </cell>
        </row>
        <row r="131">
          <cell r="C131" t="str">
            <v>K115</v>
          </cell>
          <cell r="D131" t="str">
            <v xml:space="preserve">Thuỷ tinh thể nhân tạo cứng </v>
          </cell>
          <cell r="E131" t="str">
            <v>Thủy tinh thể nhân tạo cứng S3550SQ</v>
          </cell>
          <cell r="F131" t="str">
            <v>1 cái/ Hộp</v>
          </cell>
          <cell r="G131" t="str">
            <v>Đóng gói dạng hộp một chiếc
- Chất liệu: PMMA
- Thiết kế hai mặt lồi, hấp thụ tia sáng từ ngoại (UV), càng chữ C cải tiến.
- Góc nghiêng: 10  độ
- Hằng số A: 118.5
- Chỉ số ACD: 5.0mm
- Đường kính quang học: 5.5mm
- Độ dài toàn thể: 12.mm</v>
          </cell>
          <cell r="H131" t="str">
            <v>EC, ISO 13485, FSC</v>
          </cell>
          <cell r="I131" t="str">
            <v>10422NK/BYT-TB-CT</v>
          </cell>
          <cell r="J131" t="str">
            <v>Aurolab/ Ấn Độ</v>
          </cell>
          <cell r="K131" t="str">
            <v>03 năm</v>
          </cell>
          <cell r="L131" t="str">
            <v>Chiếc</v>
          </cell>
          <cell r="M131">
            <v>5</v>
          </cell>
          <cell r="N131">
            <v>630000</v>
          </cell>
        </row>
        <row r="132">
          <cell r="C132">
            <v>0</v>
          </cell>
          <cell r="D132" t="str">
            <v>Nhóm 7. Vật tư y tế sử dụng trong một số chuyên khoa</v>
          </cell>
          <cell r="E132">
            <v>0</v>
          </cell>
          <cell r="F132">
            <v>0</v>
          </cell>
          <cell r="G132">
            <v>0</v>
          </cell>
          <cell r="H132">
            <v>0</v>
          </cell>
          <cell r="I132">
            <v>0</v>
          </cell>
          <cell r="J132">
            <v>0</v>
          </cell>
          <cell r="K132">
            <v>0</v>
          </cell>
          <cell r="L132">
            <v>0</v>
          </cell>
          <cell r="M132">
            <v>0</v>
          </cell>
          <cell r="N132">
            <v>0</v>
          </cell>
        </row>
        <row r="133">
          <cell r="C133">
            <v>0</v>
          </cell>
          <cell r="D133" t="str">
            <v>7.1 Tim mạch và X- quang can thiệp</v>
          </cell>
          <cell r="E133">
            <v>0</v>
          </cell>
          <cell r="F133">
            <v>0</v>
          </cell>
          <cell r="G133">
            <v>0</v>
          </cell>
          <cell r="H133">
            <v>0</v>
          </cell>
          <cell r="I133">
            <v>0</v>
          </cell>
          <cell r="J133">
            <v>0</v>
          </cell>
          <cell r="K133">
            <v>0</v>
          </cell>
          <cell r="L133">
            <v>0</v>
          </cell>
          <cell r="M133">
            <v>0</v>
          </cell>
          <cell r="N133">
            <v>0</v>
          </cell>
        </row>
        <row r="134">
          <cell r="C134" t="str">
            <v>K116</v>
          </cell>
          <cell r="D134" t="str">
            <v>Bộ sheath để thả dù đóng lỗ thông các loại  (*)</v>
          </cell>
          <cell r="E134" t="str">
            <v>Cocoon Septal Occluder Accessory Set; Cocoon Duct Occluder Accessory Set</v>
          </cell>
          <cell r="F134" t="str">
            <v>1 bộ/ hộp</v>
          </cell>
          <cell r="G134" t="str">
            <v>* Cocoon Septal Occluder Accessory Set :
- Đường kính ngoài từ 6 F đến 14 F  
- Khả năng đẩy và chống gật khúc tốt.
- Lớp trơn láng cho các dụng cụ khác dễ dàng đi qua.
- Nhiều kiểu đầu cong can thiệp khác nhau (45º) 
- Que thả để lắp dù và delivery được đóng gói riêng giúp bác sĩ có nhiều lựa chọn hơn và có thể tái sử dụng tiết kiệm cho bệnh nhân.
* Cocoon Duct Occluder Accessory Set :
- Đường kính ngoài từ 6 F đến 9 F  
- Khả năng đẩy và chống gật khúc tốt.
- Lớp trơn láng cho các dụng cụ khác dễ dàng đi qua.
- Nhiều kiểu đầu cong can thiệp khác nhau (180º) 
- Que thả để lắp dù và delivery được đóng gói riêng giúp bác sĩ có nhiều lựa chọn hơn và có thể tái sử dụng tiết kiệm cho bệnh nhân.
* Cocoon VSD Occluder Accessory Set :
- Đường kính ngoài từ 6 F đến 9 F  
- Khả năng đẩy và chống gật khúc tốt.
- Lớp trơn láng cho các dụng cụ khác dễ dàng đi qua.
- Nhiều kiểu đầu cong can thiệp khác nhau (180º) 
- Que thả để lắp dù và delivery được đóng gói riêng</v>
          </cell>
          <cell r="H134" t="str">
            <v>ISO 13485, CE</v>
          </cell>
          <cell r="I134" t="str">
            <v>9768NK/BYT-TB-CT</v>
          </cell>
          <cell r="J134" t="str">
            <v>Vascular Innovations /Thái Lan</v>
          </cell>
          <cell r="K134">
            <v>24</v>
          </cell>
          <cell r="L134" t="str">
            <v>Bộ</v>
          </cell>
          <cell r="M134">
            <v>70</v>
          </cell>
          <cell r="N134">
            <v>6060000</v>
          </cell>
        </row>
        <row r="135">
          <cell r="C135" t="str">
            <v>K117</v>
          </cell>
          <cell r="D135" t="str">
            <v>Bộ vi ống thông dẫn đường</v>
          </cell>
          <cell r="E135" t="str">
            <v>Asahi Masters Parkway HF Kit, Asahi Masters Parkway HF, Asahi Masters Parkway Soft</v>
          </cell>
          <cell r="F135" t="str">
            <v>1 cái/ hộp</v>
          </cell>
          <cell r="G135" t="str">
            <v xml:space="preserve"> - Sợi bện Tungsten tăng cường khả năng hiển thị và bảo vệ toàn vẹn đầu tip.
- Đường kính lòng mạch lớn 0.027 inch cho khả năng tiêm lượng cao và các vật liệu thuyên tắc di chuyển mượt mà. 
- Chiều dài vi ống thông 112cm,132cm. Chiều dài dây dẫn 140cm,160cm. 
-  Loại PARKWAY HF KIT 112cm: phủ lớp ái nước hydrophilic 65cm, đường kính đoạn xa 2.6Fr, đường kính đoạn gần 2.8Fr, chiều dài dây dẫn 140cm. 
- Loại PARKWAY HF KIT 132: lớp phủ ái nước hydrophilic dài 65cm, đường kính đoạn xa 2.6Fr, đường kính đoạn gần 2.8Fr, chiều dài dây dẫn 160cm.</v>
          </cell>
          <cell r="H135" t="str">
            <v>CE; ISO; GCN của Bộ sức khỏe, lao động và phúc lợi Nhật Bản</v>
          </cell>
          <cell r="I135" t="str">
            <v>5987NK/BYT-TB-CT</v>
          </cell>
          <cell r="J135" t="str">
            <v>Asahi Intecc/ Thái Lan</v>
          </cell>
          <cell r="K135" t="str">
            <v>12 tháng</v>
          </cell>
          <cell r="L135" t="str">
            <v>Bộ</v>
          </cell>
          <cell r="M135">
            <v>280</v>
          </cell>
          <cell r="N135">
            <v>10000000</v>
          </cell>
        </row>
        <row r="136">
          <cell r="C136" t="str">
            <v>K118</v>
          </cell>
          <cell r="D136" t="str">
            <v xml:space="preserve">Bóng đo đường kính lỗ thông liên nhĩ </v>
          </cell>
          <cell r="E136" t="str">
            <v>Cocoon Sizing Balloon</v>
          </cell>
          <cell r="F136" t="str">
            <v xml:space="preserve">1 cái / hộp </v>
          </cell>
          <cell r="G136" t="str">
            <v xml:space="preserve">Dùng để đo đường kính lỗ thông liên nhĩ giúp xác định chính xác kích thước dù đóng lỗ thông liên nhĩ cần sử dụng. Có 2 cỡ bóng 24 mm và 34 mm. </v>
          </cell>
          <cell r="H136" t="str">
            <v>ISO 13485</v>
          </cell>
          <cell r="I136" t="str">
            <v>9768NK/BYT-TB-CT</v>
          </cell>
          <cell r="J136" t="str">
            <v>Vascular Innovations /Thái Lan</v>
          </cell>
          <cell r="K136">
            <v>24</v>
          </cell>
          <cell r="L136" t="str">
            <v>Cái</v>
          </cell>
          <cell r="M136">
            <v>23</v>
          </cell>
          <cell r="N136">
            <v>2505000</v>
          </cell>
        </row>
        <row r="137">
          <cell r="C137" t="str">
            <v>K119</v>
          </cell>
          <cell r="D137" t="str">
            <v>Bộ dây truyền máu dùng chạy máy</v>
          </cell>
          <cell r="E137" t="str">
            <v>Custom tubing pack</v>
          </cell>
          <cell r="F137" t="str">
            <v>01 bộ/hộp</v>
          </cell>
          <cell r="G137" t="str">
            <v xml:space="preserve">Gồm bộ dây dẫn chạy máy ( Gói phẫu thuật, Gói máy , Gói đuổi khí 
- Các đoạn dây qua đầu bơm bằng Silicone, Các đoạn khác là PVC đặc biệt có tráng Silicone tương thích sinh học cao chống tan máu
- Bao Gồm Các dụng cụ hỗ trợ gây mê chạy máy tim phổi : trống đo áp lực, Các dây đo áp lực , nối với máy, bệnh nhân, máy gây mê.
- Tiệt trùng bằng khí EO. </v>
          </cell>
          <cell r="H137" t="str">
            <v>CE, ISO</v>
          </cell>
          <cell r="I137" t="str">
            <v xml:space="preserve">TKHQ: 102831148340;
102263630340;
</v>
          </cell>
          <cell r="J137" t="str">
            <v>Terumo - CSS/Singapore</v>
          </cell>
          <cell r="K137" t="str">
            <v>35 tháng</v>
          </cell>
          <cell r="L137" t="str">
            <v>Bộ</v>
          </cell>
          <cell r="M137">
            <v>100</v>
          </cell>
          <cell r="N137">
            <v>3465000</v>
          </cell>
        </row>
        <row r="138">
          <cell r="C138" t="str">
            <v>K120</v>
          </cell>
          <cell r="D138" t="str">
            <v xml:space="preserve">Dây truyền dung dịch liệt tim </v>
          </cell>
          <cell r="E138" t="str">
            <v>Cardioplegia Delivery Set</v>
          </cell>
          <cell r="F138" t="str">
            <v>10 bộ/hộp</v>
          </cell>
          <cell r="G138" t="str">
            <v xml:space="preserve">Dây đo áp lực, Bộ dây truyền dung dịch liệt tim có ống truyền dịch 3 đường. Vật liệu làm bằng PVC. </v>
          </cell>
          <cell r="H138" t="str">
            <v>CE, ISO</v>
          </cell>
          <cell r="I138" t="str">
            <v>TKHQ: 102772863800</v>
          </cell>
          <cell r="J138" t="str">
            <v>Terumo - CSS/Singapore</v>
          </cell>
          <cell r="K138" t="str">
            <v>35 tháng</v>
          </cell>
          <cell r="L138" t="str">
            <v>Bộ</v>
          </cell>
          <cell r="M138">
            <v>100</v>
          </cell>
          <cell r="N138">
            <v>609000</v>
          </cell>
        </row>
        <row r="139">
          <cell r="C139" t="str">
            <v>K121</v>
          </cell>
          <cell r="D139" t="str">
            <v>Dù đóng lỗ thông còn ống động mạch  (*)</v>
          </cell>
          <cell r="E139" t="str">
            <v xml:space="preserve">Cocoon Duct Occluder (PDA)       </v>
          </cell>
          <cell r="F139" t="str">
            <v xml:space="preserve">1 cái / hộp </v>
          </cell>
          <cell r="G139" t="str">
            <v xml:space="preserve">Sản phẩm được làm bằng sợi Nitinol tráng platinum. Phần lưu trữ mở rộng trên động mạch cho một vị trí chính xác của thiết bị trong còn ống động mạch. Thiết bị được làm đầy bằng vải polypropylene để hỗ trợ huyết khối.
Ngăn ngừa Niken chảy vào trong cơ thể
Ngăn ngừa sự ăn mòn của khung dây Nitinol
Platinum cung cấp khả năng phóng xạ cho phép đặt dù vào lỗ thông một cách dễ dàng
Có đủ các kích cỡ từ 04/06mm đến 18/20mm. </v>
          </cell>
          <cell r="H139" t="str">
            <v>ISO 13485, CE</v>
          </cell>
          <cell r="I139" t="str">
            <v>9768NK/BYT-TB-CT</v>
          </cell>
          <cell r="J139" t="str">
            <v>Vascular Innovations /Thái Lan</v>
          </cell>
          <cell r="K139">
            <v>36</v>
          </cell>
          <cell r="L139" t="str">
            <v>Bộ</v>
          </cell>
          <cell r="M139">
            <v>40</v>
          </cell>
          <cell r="N139">
            <v>17465000</v>
          </cell>
        </row>
        <row r="140">
          <cell r="C140" t="str">
            <v>K122</v>
          </cell>
          <cell r="D140" t="str">
            <v>Dù đóng lỗ thông liên nhĩ  (*)</v>
          </cell>
          <cell r="E140" t="str">
            <v xml:space="preserve">Cocoon Septal Occluder (ASD)       </v>
          </cell>
          <cell r="F140" t="str">
            <v xml:space="preserve">1 cái / hộp </v>
          </cell>
          <cell r="G140" t="str">
            <v xml:space="preserve">Dù được làm từ dây Nitinol bọc bằng platinum
Thiết bị có thể tự dãn nở, có hai đĩa kết nối bằng một đai thắt lưng ở giữa hai đĩa. Đĩa được làm đầy bằng vải polypropilen để hỗ trợ huyết khối 
Ngăn ngừa sự ăn mòn khung dây Nitinol về lâu dài
Platinum cung cấp khả năng phóng xạ cho phép đặt dù vào lỗ thông một cách dễ dàng
Có đủ kích cỡ từ 8mm đến 40mm. </v>
          </cell>
          <cell r="H140" t="str">
            <v>ISO 13485, CE</v>
          </cell>
          <cell r="I140" t="str">
            <v>9768NK/BYT-TB-CT</v>
          </cell>
          <cell r="J140" t="str">
            <v>Vascular Innovations /Thái Lan</v>
          </cell>
          <cell r="K140">
            <v>36</v>
          </cell>
          <cell r="L140" t="str">
            <v>Bộ</v>
          </cell>
          <cell r="M140">
            <v>23</v>
          </cell>
          <cell r="N140">
            <v>36000000</v>
          </cell>
        </row>
        <row r="141">
          <cell r="C141" t="str">
            <v>K123</v>
          </cell>
          <cell r="D141" t="str">
            <v>Dù đóng lỗ thông liên thất  (*)</v>
          </cell>
          <cell r="E141" t="str">
            <v xml:space="preserve">Cocoon VSD Occluder (VSD)       </v>
          </cell>
          <cell r="F141" t="str">
            <v xml:space="preserve">1 cái / hộp </v>
          </cell>
          <cell r="G141" t="str">
            <v xml:space="preserve">Thiết kế của dù là một eo thắt lưng mềm ở giữa và 2 đĩa vững chắc
Nén eo thắt lưng làm dài thiết bị theo chiều dọc thay vì tỏa tròn và làm rộng lỗ thông
Đĩa được thiết kế để có thể chịu được áp lực tâm thất trái cao
Ngăn ngừa niken chảy theo dòng máu và đi vào tim
Đĩa và eo thắt lưng được làm bằng vải poly propilen. 
Dù VSD hiện đang có sẵn với chiều dài của eo thắt lưng là 4mm, 7mm và 10mm.
Đường kính từ 12mm đến 22mm. </v>
          </cell>
          <cell r="H141" t="str">
            <v>ISO 13485, CE</v>
          </cell>
          <cell r="I141" t="str">
            <v>9768NK/BYT-TB-CT</v>
          </cell>
          <cell r="J141" t="str">
            <v>Vascular Innovations /Thái Lan</v>
          </cell>
          <cell r="K141">
            <v>36</v>
          </cell>
          <cell r="L141" t="str">
            <v>Cái</v>
          </cell>
          <cell r="M141">
            <v>2</v>
          </cell>
          <cell r="N141">
            <v>35855000</v>
          </cell>
        </row>
        <row r="142">
          <cell r="C142" t="str">
            <v>K124</v>
          </cell>
          <cell r="D142" t="str">
            <v>Dụng cụ bít các lỗ rò   (*)</v>
          </cell>
          <cell r="E142" t="str">
            <v xml:space="preserve">Cocoon Vascular Occluder                  </v>
          </cell>
          <cell r="F142" t="str">
            <v xml:space="preserve">1 cái / hộp </v>
          </cell>
          <cell r="G142" t="str">
            <v xml:space="preserve">Được cấu tạo bởi 144 sợi dây Nitinol bện phù hợp với mạch máu
- Phù hợp với hình dạng mạch máu khác nhau
- Ngăn chặn sự rò rỉ niken vào dòng máu.
Đường kính từ 6mm đến 22mm; dài từ 6mm đến 18mm </v>
          </cell>
          <cell r="H142" t="str">
            <v>ISO 13485, CE</v>
          </cell>
          <cell r="I142" t="str">
            <v>9768NK/BYT-TB-CT</v>
          </cell>
          <cell r="J142" t="str">
            <v>Vascular Innovations /Thái Lan</v>
          </cell>
          <cell r="K142">
            <v>36</v>
          </cell>
          <cell r="L142" t="str">
            <v>Cái</v>
          </cell>
          <cell r="M142">
            <v>4</v>
          </cell>
          <cell r="N142">
            <v>10900000</v>
          </cell>
        </row>
        <row r="143">
          <cell r="C143" t="str">
            <v>K125</v>
          </cell>
          <cell r="D143" t="str">
            <v>Phim XQ siêu nhạy 18 x 24cm</v>
          </cell>
          <cell r="E143" t="str">
            <v>Phim XQ siêu nhạy cỡ 18x24cm</v>
          </cell>
          <cell r="F143" t="str">
            <v>100 tờ/ hộp</v>
          </cell>
          <cell r="G143" t="str">
            <v>Phim sử dụng trong chụp X- Quang. Độ nhạy cao, cho hình ảnh rõ nét,  Kích thước 18x24 cm</v>
          </cell>
          <cell r="H143" t="str">
            <v>EC số: DD 601231300001</v>
          </cell>
          <cell r="I143" t="str">
            <v>170000272/PCBA-HN</v>
          </cell>
          <cell r="J143" t="str">
            <v>Shanghai Bai Yun Sanhe- Cimax/ TQ</v>
          </cell>
          <cell r="K143" t="str">
            <v>24 tháng</v>
          </cell>
          <cell r="L143" t="str">
            <v>Tờ</v>
          </cell>
          <cell r="M143">
            <v>9600</v>
          </cell>
          <cell r="N143">
            <v>4440</v>
          </cell>
        </row>
        <row r="144">
          <cell r="C144" t="str">
            <v>K126</v>
          </cell>
          <cell r="D144" t="str">
            <v>Phim XQ siêu nhạy 24 x 30cm</v>
          </cell>
          <cell r="E144" t="str">
            <v>Phim XQ siêu nhạy 24 x 30cm</v>
          </cell>
          <cell r="F144" t="str">
            <v>100 tờ/ hộp</v>
          </cell>
          <cell r="G144" t="str">
            <v>Phim sử dụng trong chụp X- Quang. Độ nhạy cao, cho hình ảnh rõ nét,  Kích thước 24x30 cm</v>
          </cell>
          <cell r="H144" t="str">
            <v>EC số: DD 601231300001</v>
          </cell>
          <cell r="I144" t="str">
            <v>170000272/PCBA-HN</v>
          </cell>
          <cell r="J144" t="str">
            <v>Shanghai Bai Yun Sanhe- Cimax/ TQ</v>
          </cell>
          <cell r="K144" t="str">
            <v>24 tháng</v>
          </cell>
          <cell r="L144" t="str">
            <v>Tờ</v>
          </cell>
          <cell r="M144">
            <v>11000</v>
          </cell>
          <cell r="N144">
            <v>7735</v>
          </cell>
        </row>
        <row r="145">
          <cell r="C145" t="str">
            <v>K127</v>
          </cell>
          <cell r="D145" t="str">
            <v>Phim XQ siêu nhạy 30 x 40cm</v>
          </cell>
          <cell r="E145" t="str">
            <v>Phim XQ siêu nhạy 30 x 40cm</v>
          </cell>
          <cell r="F145" t="str">
            <v>100 tờ/ hộp</v>
          </cell>
          <cell r="G145" t="str">
            <v>Phim sử dụng trong chụp X- Quang. Độ nhạy cao, cho hình ảnh rõ nét,  Kích thước 30x40 cm</v>
          </cell>
          <cell r="H145" t="str">
            <v>EC số: DD 601231300001</v>
          </cell>
          <cell r="I145" t="str">
            <v>170000272/PCBA-HN</v>
          </cell>
          <cell r="J145" t="str">
            <v>Shanghai Bai Yun Sanhe- Cimax/ TQ</v>
          </cell>
          <cell r="K145" t="str">
            <v>24 tháng</v>
          </cell>
          <cell r="L145" t="str">
            <v>Tờ</v>
          </cell>
          <cell r="M145">
            <v>21200</v>
          </cell>
          <cell r="N145">
            <v>11800</v>
          </cell>
        </row>
        <row r="146">
          <cell r="C146">
            <v>0</v>
          </cell>
          <cell r="D146" t="str">
            <v>7.3 Mắt, Tai Mũi Họng, Răng hàm mặt.</v>
          </cell>
          <cell r="E146">
            <v>0</v>
          </cell>
          <cell r="F146">
            <v>0</v>
          </cell>
          <cell r="G146">
            <v>0</v>
          </cell>
          <cell r="H146">
            <v>0</v>
          </cell>
          <cell r="I146">
            <v>0</v>
          </cell>
          <cell r="J146">
            <v>0</v>
          </cell>
          <cell r="K146">
            <v>0</v>
          </cell>
          <cell r="L146">
            <v>0</v>
          </cell>
          <cell r="M146">
            <v>0</v>
          </cell>
          <cell r="N146">
            <v>0</v>
          </cell>
        </row>
        <row r="147">
          <cell r="C147" t="str">
            <v>K128</v>
          </cell>
          <cell r="D147" t="str">
            <v>Chất nhầy phẫu thuật mắt tiệt trùng</v>
          </cell>
          <cell r="E147" t="str">
            <v>Chất nhầy phẫu thuật mắt tiệt trùng
Mode: Aurovisc</v>
          </cell>
          <cell r="F147" t="str">
            <v>1 ống/hộp</v>
          </cell>
          <cell r="G147" t="str">
            <v>Chất nhày phẫu thuật:
+ Thành phần Hypromellose Ophthalmic Solution 2,0%
+ Độ tập trung: 20mg/ml ( 2%), 
+ Trọng lượng phân tử: 86 000 daltons, 
+ Độ nhớt ở 27 độ C: 3000-4500cps, 
+ Độ thẩm thấu: 250-350 mOsm / kg, 
+ PH: 6,0-7,8</v>
          </cell>
          <cell r="H147" t="str">
            <v>EC, ISO 13485, FSC</v>
          </cell>
          <cell r="I147" t="str">
            <v>17/PLTBYT/TTC</v>
          </cell>
          <cell r="J147" t="str">
            <v>Aurolab/Ấn Độ</v>
          </cell>
          <cell r="K147" t="str">
            <v>3 năm</v>
          </cell>
          <cell r="L147" t="str">
            <v>Ống</v>
          </cell>
          <cell r="M147">
            <v>796</v>
          </cell>
          <cell r="N147">
            <v>100000</v>
          </cell>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ansinhyte@gmail.com" TargetMode="External"/><Relationship Id="rId1" Type="http://schemas.openxmlformats.org/officeDocument/2006/relationships/hyperlink" Target="mailto:luuthientua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8"/>
  <sheetViews>
    <sheetView tabSelected="1" workbookViewId="0">
      <selection activeCell="A5" sqref="A5:N5"/>
    </sheetView>
  </sheetViews>
  <sheetFormatPr defaultRowHeight="11.25" x14ac:dyDescent="0.2"/>
  <cols>
    <col min="1" max="2" width="5" style="4" customWidth="1"/>
    <col min="3" max="3" width="6.28515625" style="4" customWidth="1"/>
    <col min="4" max="4" width="9.140625" style="4" customWidth="1"/>
    <col min="5" max="5" width="12" style="4" customWidth="1"/>
    <col min="6" max="6" width="14.140625" style="5" customWidth="1"/>
    <col min="7" max="7" width="37.42578125" style="5" customWidth="1"/>
    <col min="8" max="8" width="6.7109375" style="5" customWidth="1"/>
    <col min="9" max="9" width="9.5703125" style="4" customWidth="1"/>
    <col min="10" max="10" width="6.28515625" style="4" customWidth="1"/>
    <col min="11" max="11" width="8.42578125" style="1" customWidth="1"/>
    <col min="12" max="12" width="8.5703125" style="4" customWidth="1"/>
    <col min="13" max="13" width="11.85546875" style="3" customWidth="1"/>
    <col min="14" max="14" width="10.140625" style="3" customWidth="1"/>
    <col min="15" max="52" width="9.140625" style="3"/>
    <col min="53" max="16384" width="9.140625" style="2"/>
  </cols>
  <sheetData>
    <row r="1" spans="1:54" s="67" customFormat="1" ht="18.75" customHeight="1" x14ac:dyDescent="0.3">
      <c r="A1" s="103" t="s">
        <v>165</v>
      </c>
      <c r="B1" s="103"/>
      <c r="C1" s="103"/>
      <c r="D1" s="103"/>
      <c r="E1" s="103"/>
      <c r="F1" s="64"/>
      <c r="G1" s="65"/>
      <c r="H1" s="104" t="s">
        <v>166</v>
      </c>
      <c r="I1" s="104"/>
      <c r="J1" s="104"/>
      <c r="K1" s="104"/>
      <c r="L1" s="104"/>
      <c r="M1" s="104"/>
      <c r="N1" s="104"/>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row>
    <row r="2" spans="1:54" s="67" customFormat="1" ht="18.75" customHeight="1" x14ac:dyDescent="0.3">
      <c r="A2" s="105" t="s">
        <v>167</v>
      </c>
      <c r="B2" s="105"/>
      <c r="C2" s="105"/>
      <c r="D2" s="105"/>
      <c r="E2" s="105"/>
      <c r="F2" s="68"/>
      <c r="G2" s="69"/>
      <c r="H2" s="105" t="s">
        <v>168</v>
      </c>
      <c r="I2" s="105"/>
      <c r="J2" s="105"/>
      <c r="K2" s="105"/>
      <c r="L2" s="105"/>
      <c r="M2" s="105"/>
      <c r="N2" s="105"/>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row>
    <row r="3" spans="1:54" s="67" customFormat="1" ht="18.75" customHeight="1" x14ac:dyDescent="0.3">
      <c r="A3" s="70"/>
      <c r="B3" s="70"/>
      <c r="C3" s="70"/>
      <c r="D3" s="70"/>
      <c r="E3" s="70"/>
      <c r="F3" s="70"/>
      <c r="G3" s="71"/>
      <c r="H3" s="106" t="s">
        <v>265</v>
      </c>
      <c r="I3" s="106"/>
      <c r="J3" s="106"/>
      <c r="K3" s="106"/>
      <c r="L3" s="106"/>
      <c r="M3" s="106"/>
      <c r="N3" s="10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row>
    <row r="4" spans="1:54" s="67" customFormat="1" ht="17.25" customHeight="1" x14ac:dyDescent="0.3">
      <c r="A4" s="98" t="s">
        <v>169</v>
      </c>
      <c r="B4" s="98"/>
      <c r="C4" s="98"/>
      <c r="D4" s="98"/>
      <c r="E4" s="98"/>
      <c r="F4" s="98"/>
      <c r="G4" s="98"/>
      <c r="H4" s="98"/>
      <c r="I4" s="98"/>
      <c r="J4" s="98"/>
      <c r="K4" s="98"/>
      <c r="L4" s="98"/>
      <c r="M4" s="98"/>
      <c r="N4" s="98"/>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row>
    <row r="5" spans="1:54" s="67" customFormat="1" ht="17.25" customHeight="1" x14ac:dyDescent="0.3">
      <c r="A5" s="99" t="s">
        <v>266</v>
      </c>
      <c r="B5" s="99"/>
      <c r="C5" s="99"/>
      <c r="D5" s="99"/>
      <c r="E5" s="99"/>
      <c r="F5" s="99"/>
      <c r="G5" s="99"/>
      <c r="H5" s="99"/>
      <c r="I5" s="99"/>
      <c r="J5" s="99"/>
      <c r="K5" s="99"/>
      <c r="L5" s="99"/>
      <c r="M5" s="99"/>
      <c r="N5" s="99"/>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row>
    <row r="6" spans="1:54" ht="28.5" customHeight="1" x14ac:dyDescent="0.2">
      <c r="A6" s="101" t="s">
        <v>160</v>
      </c>
      <c r="B6" s="101" t="s">
        <v>161</v>
      </c>
      <c r="C6" s="102" t="s">
        <v>145</v>
      </c>
      <c r="D6" s="101" t="s">
        <v>162</v>
      </c>
      <c r="E6" s="102" t="s">
        <v>163</v>
      </c>
      <c r="F6" s="102" t="s">
        <v>164</v>
      </c>
      <c r="G6" s="111" t="s">
        <v>146</v>
      </c>
      <c r="H6" s="111" t="s">
        <v>1</v>
      </c>
      <c r="I6" s="113" t="s">
        <v>2</v>
      </c>
      <c r="J6" s="101" t="s">
        <v>3</v>
      </c>
      <c r="K6" s="100" t="s">
        <v>148</v>
      </c>
      <c r="L6" s="100" t="s">
        <v>147</v>
      </c>
      <c r="M6" s="100" t="s">
        <v>4</v>
      </c>
      <c r="N6" s="101" t="s">
        <v>136</v>
      </c>
      <c r="O6" s="100" t="s">
        <v>172</v>
      </c>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row>
    <row r="7" spans="1:54" ht="28.5" customHeight="1" x14ac:dyDescent="0.2">
      <c r="A7" s="101"/>
      <c r="B7" s="101"/>
      <c r="C7" s="102"/>
      <c r="D7" s="101"/>
      <c r="E7" s="102"/>
      <c r="F7" s="102"/>
      <c r="G7" s="112"/>
      <c r="H7" s="112"/>
      <c r="I7" s="113"/>
      <c r="J7" s="101"/>
      <c r="K7" s="100"/>
      <c r="L7" s="100"/>
      <c r="M7" s="100"/>
      <c r="N7" s="101"/>
      <c r="O7" s="61" t="s">
        <v>173</v>
      </c>
      <c r="P7" s="61" t="s">
        <v>174</v>
      </c>
      <c r="Q7" s="61" t="s">
        <v>175</v>
      </c>
      <c r="R7" s="61" t="s">
        <v>176</v>
      </c>
      <c r="S7" s="61" t="s">
        <v>177</v>
      </c>
      <c r="T7" s="61" t="s">
        <v>178</v>
      </c>
      <c r="U7" s="61" t="s">
        <v>179</v>
      </c>
      <c r="V7" s="61" t="s">
        <v>180</v>
      </c>
      <c r="W7" s="61" t="s">
        <v>181</v>
      </c>
      <c r="X7" s="61" t="s">
        <v>182</v>
      </c>
      <c r="Y7" s="61" t="s">
        <v>183</v>
      </c>
      <c r="Z7" s="61" t="s">
        <v>184</v>
      </c>
      <c r="AA7" s="61" t="s">
        <v>185</v>
      </c>
      <c r="AB7" s="61" t="s">
        <v>186</v>
      </c>
      <c r="AC7" s="61" t="s">
        <v>187</v>
      </c>
      <c r="AD7" s="61" t="s">
        <v>188</v>
      </c>
      <c r="AE7" s="61" t="s">
        <v>189</v>
      </c>
      <c r="AF7" s="61" t="s">
        <v>190</v>
      </c>
      <c r="AG7" s="61" t="s">
        <v>191</v>
      </c>
      <c r="AH7" s="61" t="s">
        <v>192</v>
      </c>
      <c r="AI7" s="61" t="s">
        <v>193</v>
      </c>
      <c r="AJ7" s="61" t="s">
        <v>194</v>
      </c>
      <c r="AK7" s="61" t="s">
        <v>195</v>
      </c>
      <c r="AL7" s="61" t="s">
        <v>196</v>
      </c>
      <c r="AM7" s="61" t="s">
        <v>197</v>
      </c>
      <c r="AN7" s="61" t="s">
        <v>198</v>
      </c>
      <c r="AO7" s="61" t="s">
        <v>199</v>
      </c>
      <c r="AP7" s="61" t="s">
        <v>200</v>
      </c>
      <c r="AQ7" s="61" t="s">
        <v>201</v>
      </c>
      <c r="AR7" s="61" t="s">
        <v>202</v>
      </c>
      <c r="AS7" s="61" t="s">
        <v>203</v>
      </c>
      <c r="AT7" s="61" t="s">
        <v>204</v>
      </c>
      <c r="AU7" s="61" t="s">
        <v>205</v>
      </c>
      <c r="AV7" s="61" t="s">
        <v>206</v>
      </c>
      <c r="AW7" s="61" t="s">
        <v>207</v>
      </c>
      <c r="AX7" s="61" t="s">
        <v>208</v>
      </c>
      <c r="AY7" s="61" t="s">
        <v>209</v>
      </c>
      <c r="AZ7" s="61" t="s">
        <v>210</v>
      </c>
    </row>
    <row r="8" spans="1:54" ht="28.5" customHeight="1" x14ac:dyDescent="0.2">
      <c r="A8" s="57"/>
      <c r="B8" s="57"/>
      <c r="C8" s="58"/>
      <c r="D8" s="57"/>
      <c r="E8" s="107" t="s">
        <v>213</v>
      </c>
      <c r="F8" s="108"/>
      <c r="G8" s="109"/>
      <c r="H8" s="63"/>
      <c r="I8" s="60"/>
      <c r="J8" s="57"/>
      <c r="K8" s="61"/>
      <c r="L8" s="61"/>
      <c r="M8" s="61"/>
      <c r="N8" s="57"/>
      <c r="O8" s="92"/>
      <c r="P8" s="92"/>
      <c r="Q8" s="92"/>
      <c r="R8" s="92"/>
      <c r="S8" s="92"/>
      <c r="T8" s="92"/>
      <c r="U8" s="92"/>
      <c r="V8" s="92"/>
      <c r="W8" s="92"/>
      <c r="X8" s="92"/>
      <c r="Y8" s="92"/>
      <c r="Z8" s="92"/>
      <c r="AA8" s="92"/>
      <c r="AB8" s="92"/>
      <c r="AC8" s="92"/>
      <c r="AD8" s="92"/>
      <c r="AE8" s="92"/>
      <c r="AF8" s="92"/>
      <c r="AG8" s="92"/>
      <c r="AH8" s="92"/>
      <c r="AI8" s="92"/>
      <c r="AJ8" s="92"/>
      <c r="AK8" s="92"/>
      <c r="AL8" s="92"/>
      <c r="AM8" s="92"/>
      <c r="AN8" s="92"/>
      <c r="AO8" s="92"/>
      <c r="AP8" s="92"/>
      <c r="AQ8" s="92"/>
      <c r="AR8" s="92"/>
      <c r="AS8" s="92"/>
      <c r="AT8" s="92"/>
      <c r="AU8" s="92"/>
      <c r="AV8" s="92"/>
      <c r="AW8" s="92"/>
      <c r="AX8" s="92"/>
      <c r="AY8" s="92"/>
      <c r="AZ8" s="92"/>
    </row>
    <row r="9" spans="1:54" ht="28.5" customHeight="1" x14ac:dyDescent="0.2">
      <c r="A9" s="57"/>
      <c r="B9" s="57"/>
      <c r="C9" s="58"/>
      <c r="D9" s="57"/>
      <c r="E9" s="107" t="s">
        <v>212</v>
      </c>
      <c r="F9" s="108"/>
      <c r="G9" s="109"/>
      <c r="H9" s="63"/>
      <c r="I9" s="60"/>
      <c r="J9" s="57"/>
      <c r="K9" s="61"/>
      <c r="L9" s="61"/>
      <c r="M9" s="61"/>
      <c r="N9" s="57"/>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row>
    <row r="10" spans="1:54" s="1" customFormat="1" ht="78.75" x14ac:dyDescent="0.25">
      <c r="A10" s="7">
        <v>1</v>
      </c>
      <c r="B10" s="7">
        <v>1</v>
      </c>
      <c r="C10" s="8" t="s">
        <v>5</v>
      </c>
      <c r="D10" s="8" t="s">
        <v>216</v>
      </c>
      <c r="E10" s="8" t="s">
        <v>217</v>
      </c>
      <c r="F10" s="9" t="s">
        <v>6</v>
      </c>
      <c r="G10" s="11" t="s">
        <v>8</v>
      </c>
      <c r="H10" s="10" t="s">
        <v>7</v>
      </c>
      <c r="I10" s="10" t="s">
        <v>9</v>
      </c>
      <c r="J10" s="10" t="s">
        <v>10</v>
      </c>
      <c r="K10" s="13">
        <v>80042</v>
      </c>
      <c r="L10" s="12">
        <v>22150</v>
      </c>
      <c r="M10" s="14">
        <v>1772930300</v>
      </c>
      <c r="N10" s="44" t="s">
        <v>137</v>
      </c>
      <c r="O10" s="14">
        <v>32949.800000000003</v>
      </c>
      <c r="P10" s="14">
        <v>16000</v>
      </c>
      <c r="Q10" s="14">
        <v>0</v>
      </c>
      <c r="R10" s="14">
        <v>0</v>
      </c>
      <c r="S10" s="14">
        <v>3000</v>
      </c>
      <c r="T10" s="14">
        <v>100</v>
      </c>
      <c r="U10" s="14">
        <v>0</v>
      </c>
      <c r="V10" s="14">
        <v>300</v>
      </c>
      <c r="W10" s="14">
        <v>1000</v>
      </c>
      <c r="X10" s="14">
        <v>4000</v>
      </c>
      <c r="Y10" s="14">
        <v>2000</v>
      </c>
      <c r="Z10" s="14">
        <v>100</v>
      </c>
      <c r="AA10" s="14">
        <v>200</v>
      </c>
      <c r="AB10" s="14">
        <v>1000</v>
      </c>
      <c r="AC10" s="14">
        <v>1367.6000000000001</v>
      </c>
      <c r="AD10" s="14">
        <v>1300</v>
      </c>
      <c r="AE10" s="14">
        <v>1000</v>
      </c>
      <c r="AF10" s="14">
        <v>260</v>
      </c>
      <c r="AG10" s="14">
        <v>200</v>
      </c>
      <c r="AH10" s="14">
        <v>150</v>
      </c>
      <c r="AI10" s="14">
        <v>200</v>
      </c>
      <c r="AJ10" s="14">
        <v>520</v>
      </c>
      <c r="AK10" s="14">
        <v>1489.8</v>
      </c>
      <c r="AL10" s="14">
        <v>800</v>
      </c>
      <c r="AM10" s="14">
        <v>4235</v>
      </c>
      <c r="AN10" s="14">
        <v>0</v>
      </c>
      <c r="AO10" s="14">
        <v>200</v>
      </c>
      <c r="AP10" s="14">
        <v>2500</v>
      </c>
      <c r="AQ10" s="14">
        <v>0</v>
      </c>
      <c r="AR10" s="14">
        <v>2000</v>
      </c>
      <c r="AS10" s="14">
        <v>310</v>
      </c>
      <c r="AT10" s="14">
        <v>1100</v>
      </c>
      <c r="AU10" s="14">
        <v>200</v>
      </c>
      <c r="AV10" s="14">
        <v>0</v>
      </c>
      <c r="AW10" s="14">
        <v>960</v>
      </c>
      <c r="AX10" s="14">
        <v>0</v>
      </c>
      <c r="AY10" s="14">
        <v>600</v>
      </c>
      <c r="AZ10" s="14">
        <v>0</v>
      </c>
    </row>
    <row r="11" spans="1:54" s="1" customFormat="1" ht="26.25" customHeight="1" x14ac:dyDescent="0.25">
      <c r="A11" s="7"/>
      <c r="B11" s="7"/>
      <c r="C11" s="8"/>
      <c r="D11" s="8"/>
      <c r="E11" s="107" t="s">
        <v>214</v>
      </c>
      <c r="F11" s="108"/>
      <c r="G11" s="109"/>
      <c r="H11" s="10"/>
      <c r="I11" s="10"/>
      <c r="J11" s="10"/>
      <c r="K11" s="13"/>
      <c r="L11" s="12"/>
      <c r="M11" s="14"/>
      <c r="N11" s="4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row>
    <row r="12" spans="1:54" s="1" customFormat="1" ht="26.25" customHeight="1" x14ac:dyDescent="0.25">
      <c r="A12" s="7"/>
      <c r="B12" s="7"/>
      <c r="C12" s="8"/>
      <c r="D12" s="8"/>
      <c r="E12" s="107" t="s">
        <v>215</v>
      </c>
      <c r="F12" s="108"/>
      <c r="G12" s="109"/>
      <c r="H12" s="10"/>
      <c r="I12" s="10"/>
      <c r="J12" s="10"/>
      <c r="K12" s="13"/>
      <c r="L12" s="12"/>
      <c r="M12" s="14"/>
      <c r="N12" s="4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row>
    <row r="13" spans="1:54" s="1" customFormat="1" ht="78.75" x14ac:dyDescent="0.25">
      <c r="A13" s="7">
        <v>2</v>
      </c>
      <c r="B13" s="7">
        <v>2</v>
      </c>
      <c r="C13" s="8" t="s">
        <v>11</v>
      </c>
      <c r="D13" s="8" t="s">
        <v>218</v>
      </c>
      <c r="E13" s="8" t="s">
        <v>219</v>
      </c>
      <c r="F13" s="15" t="s">
        <v>12</v>
      </c>
      <c r="G13" s="16" t="s">
        <v>14</v>
      </c>
      <c r="H13" s="10" t="s">
        <v>13</v>
      </c>
      <c r="I13" s="18" t="s">
        <v>15</v>
      </c>
      <c r="J13" s="10" t="s">
        <v>16</v>
      </c>
      <c r="K13" s="13">
        <v>27908</v>
      </c>
      <c r="L13" s="12">
        <v>75000</v>
      </c>
      <c r="M13" s="14">
        <v>2093100000</v>
      </c>
      <c r="N13" s="87" t="s">
        <v>138</v>
      </c>
      <c r="O13" s="14">
        <v>0</v>
      </c>
      <c r="P13" s="14">
        <v>0</v>
      </c>
      <c r="Q13" s="14">
        <v>24408</v>
      </c>
      <c r="R13" s="14">
        <v>0</v>
      </c>
      <c r="S13" s="14">
        <v>0</v>
      </c>
      <c r="T13" s="14">
        <v>0</v>
      </c>
      <c r="U13" s="14">
        <v>0</v>
      </c>
      <c r="V13" s="14">
        <v>0</v>
      </c>
      <c r="W13" s="14">
        <v>0</v>
      </c>
      <c r="X13" s="14">
        <v>360</v>
      </c>
      <c r="Y13" s="14">
        <v>0</v>
      </c>
      <c r="Z13" s="14">
        <v>0</v>
      </c>
      <c r="AA13" s="14">
        <v>0</v>
      </c>
      <c r="AB13" s="14">
        <v>200</v>
      </c>
      <c r="AC13" s="14">
        <v>0</v>
      </c>
      <c r="AD13" s="14">
        <v>0</v>
      </c>
      <c r="AE13" s="14">
        <v>0</v>
      </c>
      <c r="AF13" s="14">
        <v>0</v>
      </c>
      <c r="AG13" s="14">
        <v>0</v>
      </c>
      <c r="AH13" s="14">
        <v>240</v>
      </c>
      <c r="AI13" s="14">
        <v>0</v>
      </c>
      <c r="AJ13" s="14">
        <v>260</v>
      </c>
      <c r="AK13" s="14">
        <v>0</v>
      </c>
      <c r="AL13" s="14">
        <v>0</v>
      </c>
      <c r="AM13" s="14">
        <v>0</v>
      </c>
      <c r="AN13" s="14">
        <v>300</v>
      </c>
      <c r="AO13" s="14">
        <v>0</v>
      </c>
      <c r="AP13" s="14">
        <v>800</v>
      </c>
      <c r="AQ13" s="14">
        <v>500</v>
      </c>
      <c r="AR13" s="14">
        <v>0</v>
      </c>
      <c r="AS13" s="14">
        <v>0</v>
      </c>
      <c r="AT13" s="14">
        <v>240</v>
      </c>
      <c r="AU13" s="14">
        <v>600</v>
      </c>
      <c r="AV13" s="14">
        <v>0</v>
      </c>
      <c r="AW13" s="14">
        <v>0</v>
      </c>
      <c r="AX13" s="14">
        <v>0</v>
      </c>
      <c r="AY13" s="14">
        <v>0</v>
      </c>
      <c r="AZ13" s="14">
        <v>0</v>
      </c>
    </row>
    <row r="14" spans="1:54" s="1" customFormat="1" ht="56.25" x14ac:dyDescent="0.25">
      <c r="A14" s="7">
        <v>3</v>
      </c>
      <c r="B14" s="7">
        <v>3</v>
      </c>
      <c r="C14" s="8" t="s">
        <v>17</v>
      </c>
      <c r="D14" s="8" t="s">
        <v>218</v>
      </c>
      <c r="E14" s="8" t="s">
        <v>220</v>
      </c>
      <c r="F14" s="15" t="s">
        <v>18</v>
      </c>
      <c r="G14" s="16" t="s">
        <v>19</v>
      </c>
      <c r="H14" s="10" t="s">
        <v>13</v>
      </c>
      <c r="I14" s="18" t="s">
        <v>15</v>
      </c>
      <c r="J14" s="10" t="s">
        <v>16</v>
      </c>
      <c r="K14" s="13">
        <v>6060</v>
      </c>
      <c r="L14" s="12">
        <v>61000</v>
      </c>
      <c r="M14" s="14">
        <v>369660000</v>
      </c>
      <c r="N14" s="87" t="s">
        <v>138</v>
      </c>
      <c r="O14" s="14">
        <v>0</v>
      </c>
      <c r="P14" s="14">
        <v>180</v>
      </c>
      <c r="Q14" s="14">
        <v>0</v>
      </c>
      <c r="R14" s="14">
        <v>0</v>
      </c>
      <c r="S14" s="14">
        <v>0</v>
      </c>
      <c r="T14" s="14">
        <v>0</v>
      </c>
      <c r="U14" s="14">
        <v>0</v>
      </c>
      <c r="V14" s="14">
        <v>0</v>
      </c>
      <c r="W14" s="14">
        <v>0</v>
      </c>
      <c r="X14" s="14">
        <v>720</v>
      </c>
      <c r="Y14" s="14">
        <v>0</v>
      </c>
      <c r="Z14" s="14">
        <v>0</v>
      </c>
      <c r="AA14" s="14">
        <v>0</v>
      </c>
      <c r="AB14" s="14">
        <v>300</v>
      </c>
      <c r="AC14" s="14">
        <v>0</v>
      </c>
      <c r="AD14" s="14">
        <v>0</v>
      </c>
      <c r="AE14" s="14">
        <v>300</v>
      </c>
      <c r="AF14" s="14">
        <v>50</v>
      </c>
      <c r="AG14" s="14">
        <v>100</v>
      </c>
      <c r="AH14" s="14">
        <v>480</v>
      </c>
      <c r="AI14" s="14">
        <v>0</v>
      </c>
      <c r="AJ14" s="14">
        <v>200</v>
      </c>
      <c r="AK14" s="14">
        <v>0</v>
      </c>
      <c r="AL14" s="14">
        <v>0</v>
      </c>
      <c r="AM14" s="14">
        <v>140</v>
      </c>
      <c r="AN14" s="14">
        <v>400</v>
      </c>
      <c r="AO14" s="14">
        <v>0</v>
      </c>
      <c r="AP14" s="14">
        <v>1000</v>
      </c>
      <c r="AQ14" s="14">
        <v>750</v>
      </c>
      <c r="AR14" s="14">
        <v>0</v>
      </c>
      <c r="AS14" s="14">
        <v>240</v>
      </c>
      <c r="AT14" s="14">
        <v>0</v>
      </c>
      <c r="AU14" s="14">
        <v>900</v>
      </c>
      <c r="AV14" s="14">
        <v>0</v>
      </c>
      <c r="AW14" s="14">
        <v>0</v>
      </c>
      <c r="AX14" s="14">
        <v>200</v>
      </c>
      <c r="AY14" s="14">
        <v>0</v>
      </c>
      <c r="AZ14" s="14">
        <v>100</v>
      </c>
    </row>
    <row r="15" spans="1:54" ht="56.25" x14ac:dyDescent="0.2">
      <c r="A15" s="7">
        <v>4</v>
      </c>
      <c r="B15" s="7">
        <v>4</v>
      </c>
      <c r="C15" s="8" t="s">
        <v>20</v>
      </c>
      <c r="D15" s="8" t="s">
        <v>218</v>
      </c>
      <c r="E15" s="8" t="s">
        <v>221</v>
      </c>
      <c r="F15" s="15" t="s">
        <v>21</v>
      </c>
      <c r="G15" s="17" t="s">
        <v>22</v>
      </c>
      <c r="H15" s="10" t="s">
        <v>13</v>
      </c>
      <c r="I15" s="18" t="s">
        <v>15</v>
      </c>
      <c r="J15" s="10" t="s">
        <v>16</v>
      </c>
      <c r="K15" s="13">
        <v>7781</v>
      </c>
      <c r="L15" s="12">
        <v>62000</v>
      </c>
      <c r="M15" s="14">
        <v>482422000</v>
      </c>
      <c r="N15" s="87" t="s">
        <v>138</v>
      </c>
      <c r="O15" s="14">
        <v>0</v>
      </c>
      <c r="P15" s="14">
        <v>860</v>
      </c>
      <c r="Q15" s="14">
        <v>0</v>
      </c>
      <c r="R15" s="14">
        <v>0</v>
      </c>
      <c r="S15" s="14">
        <v>0</v>
      </c>
      <c r="T15" s="14">
        <v>0</v>
      </c>
      <c r="U15" s="14">
        <v>0</v>
      </c>
      <c r="V15" s="14">
        <v>0</v>
      </c>
      <c r="W15" s="14">
        <v>0</v>
      </c>
      <c r="X15" s="14">
        <v>1440</v>
      </c>
      <c r="Y15" s="14">
        <v>0</v>
      </c>
      <c r="Z15" s="14">
        <v>0</v>
      </c>
      <c r="AA15" s="14">
        <v>0</v>
      </c>
      <c r="AB15" s="14">
        <v>300</v>
      </c>
      <c r="AC15" s="14">
        <v>171.6</v>
      </c>
      <c r="AD15" s="14">
        <v>0</v>
      </c>
      <c r="AE15" s="14">
        <v>600</v>
      </c>
      <c r="AF15" s="14">
        <v>150</v>
      </c>
      <c r="AG15" s="14">
        <v>50</v>
      </c>
      <c r="AH15" s="14">
        <v>500</v>
      </c>
      <c r="AI15" s="14">
        <v>0</v>
      </c>
      <c r="AJ15" s="14">
        <v>200</v>
      </c>
      <c r="AK15" s="14">
        <v>0</v>
      </c>
      <c r="AL15" s="14">
        <v>0</v>
      </c>
      <c r="AM15" s="14">
        <v>151</v>
      </c>
      <c r="AN15" s="14">
        <v>400</v>
      </c>
      <c r="AO15" s="14">
        <v>0</v>
      </c>
      <c r="AP15" s="14">
        <v>1000</v>
      </c>
      <c r="AQ15" s="14">
        <v>750</v>
      </c>
      <c r="AR15" s="14">
        <v>0</v>
      </c>
      <c r="AS15" s="14">
        <v>240</v>
      </c>
      <c r="AT15" s="14">
        <v>120</v>
      </c>
      <c r="AU15" s="14">
        <v>500</v>
      </c>
      <c r="AV15" s="14">
        <v>0</v>
      </c>
      <c r="AW15" s="14">
        <v>100</v>
      </c>
      <c r="AX15" s="14">
        <v>48</v>
      </c>
      <c r="AY15" s="14">
        <v>100</v>
      </c>
      <c r="AZ15" s="14">
        <v>100</v>
      </c>
      <c r="BA15" s="1"/>
      <c r="BB15" s="1"/>
    </row>
    <row r="16" spans="1:54" ht="56.25" x14ac:dyDescent="0.2">
      <c r="A16" s="7">
        <v>5</v>
      </c>
      <c r="B16" s="7">
        <v>5</v>
      </c>
      <c r="C16" s="8" t="s">
        <v>23</v>
      </c>
      <c r="D16" s="8" t="s">
        <v>218</v>
      </c>
      <c r="E16" s="8" t="s">
        <v>222</v>
      </c>
      <c r="F16" s="15" t="s">
        <v>24</v>
      </c>
      <c r="G16" s="16" t="s">
        <v>25</v>
      </c>
      <c r="H16" s="10" t="s">
        <v>13</v>
      </c>
      <c r="I16" s="18" t="s">
        <v>15</v>
      </c>
      <c r="J16" s="10" t="s">
        <v>16</v>
      </c>
      <c r="K16" s="13">
        <v>4013</v>
      </c>
      <c r="L16" s="12">
        <v>75000</v>
      </c>
      <c r="M16" s="14">
        <v>300975000</v>
      </c>
      <c r="N16" s="87" t="s">
        <v>138</v>
      </c>
      <c r="O16" s="14">
        <v>0</v>
      </c>
      <c r="P16" s="14">
        <v>600</v>
      </c>
      <c r="Q16" s="14">
        <v>0</v>
      </c>
      <c r="R16" s="14">
        <v>0</v>
      </c>
      <c r="S16" s="14">
        <v>0</v>
      </c>
      <c r="T16" s="14">
        <v>0</v>
      </c>
      <c r="U16" s="14">
        <v>0</v>
      </c>
      <c r="V16" s="14">
        <v>0</v>
      </c>
      <c r="W16" s="14">
        <v>0</v>
      </c>
      <c r="X16" s="14">
        <v>720</v>
      </c>
      <c r="Y16" s="14">
        <v>0</v>
      </c>
      <c r="Z16" s="14">
        <v>0</v>
      </c>
      <c r="AA16" s="14">
        <v>0</v>
      </c>
      <c r="AB16" s="14">
        <v>220</v>
      </c>
      <c r="AC16" s="14">
        <v>62.400000000000006</v>
      </c>
      <c r="AD16" s="14">
        <v>0</v>
      </c>
      <c r="AE16" s="14">
        <v>45</v>
      </c>
      <c r="AF16" s="14">
        <v>0</v>
      </c>
      <c r="AG16" s="14">
        <v>50</v>
      </c>
      <c r="AH16" s="14">
        <v>240</v>
      </c>
      <c r="AI16" s="14">
        <v>0</v>
      </c>
      <c r="AJ16" s="14">
        <v>0</v>
      </c>
      <c r="AK16" s="14">
        <v>0</v>
      </c>
      <c r="AL16" s="14">
        <v>0</v>
      </c>
      <c r="AM16" s="14">
        <v>112</v>
      </c>
      <c r="AN16" s="14">
        <v>200</v>
      </c>
      <c r="AO16" s="14">
        <v>0</v>
      </c>
      <c r="AP16" s="14">
        <v>100</v>
      </c>
      <c r="AQ16" s="14">
        <v>800</v>
      </c>
      <c r="AR16" s="14">
        <v>0</v>
      </c>
      <c r="AS16" s="14">
        <v>240</v>
      </c>
      <c r="AT16" s="14">
        <v>24</v>
      </c>
      <c r="AU16" s="14">
        <v>400</v>
      </c>
      <c r="AV16" s="14">
        <v>0</v>
      </c>
      <c r="AW16" s="14">
        <v>100</v>
      </c>
      <c r="AX16" s="14">
        <v>100</v>
      </c>
      <c r="AY16" s="14">
        <v>0</v>
      </c>
      <c r="AZ16" s="14">
        <v>0</v>
      </c>
      <c r="BA16" s="1"/>
      <c r="BB16" s="1"/>
    </row>
    <row r="17" spans="1:54" ht="56.25" x14ac:dyDescent="0.2">
      <c r="A17" s="7">
        <v>6</v>
      </c>
      <c r="B17" s="7">
        <v>6</v>
      </c>
      <c r="C17" s="8" t="s">
        <v>26</v>
      </c>
      <c r="D17" s="8" t="s">
        <v>218</v>
      </c>
      <c r="E17" s="8" t="s">
        <v>223</v>
      </c>
      <c r="F17" s="15" t="s">
        <v>27</v>
      </c>
      <c r="G17" s="16" t="s">
        <v>28</v>
      </c>
      <c r="H17" s="10" t="s">
        <v>13</v>
      </c>
      <c r="I17" s="18" t="s">
        <v>15</v>
      </c>
      <c r="J17" s="10" t="s">
        <v>16</v>
      </c>
      <c r="K17" s="13">
        <v>1790</v>
      </c>
      <c r="L17" s="12">
        <v>82000</v>
      </c>
      <c r="M17" s="14">
        <v>146780000</v>
      </c>
      <c r="N17" s="87" t="s">
        <v>138</v>
      </c>
      <c r="O17" s="14">
        <v>0</v>
      </c>
      <c r="P17" s="14">
        <v>600</v>
      </c>
      <c r="Q17" s="14">
        <v>0</v>
      </c>
      <c r="R17" s="14">
        <v>0</v>
      </c>
      <c r="S17" s="14">
        <v>0</v>
      </c>
      <c r="T17" s="14">
        <v>0</v>
      </c>
      <c r="U17" s="14">
        <v>0</v>
      </c>
      <c r="V17" s="14">
        <v>0</v>
      </c>
      <c r="W17" s="14">
        <v>0</v>
      </c>
      <c r="X17" s="14">
        <v>360</v>
      </c>
      <c r="Y17" s="14">
        <v>0</v>
      </c>
      <c r="Z17" s="14">
        <v>0</v>
      </c>
      <c r="AA17" s="14">
        <v>0</v>
      </c>
      <c r="AB17" s="14">
        <v>0</v>
      </c>
      <c r="AC17" s="14">
        <v>0</v>
      </c>
      <c r="AD17" s="14">
        <v>0</v>
      </c>
      <c r="AE17" s="14">
        <v>0</v>
      </c>
      <c r="AF17" s="14">
        <v>0</v>
      </c>
      <c r="AG17" s="14">
        <v>0</v>
      </c>
      <c r="AH17" s="14">
        <v>0</v>
      </c>
      <c r="AI17" s="14">
        <v>0</v>
      </c>
      <c r="AJ17" s="14">
        <v>0</v>
      </c>
      <c r="AK17" s="14">
        <v>0</v>
      </c>
      <c r="AL17" s="14">
        <v>0</v>
      </c>
      <c r="AM17" s="14">
        <v>140</v>
      </c>
      <c r="AN17" s="14">
        <v>0</v>
      </c>
      <c r="AO17" s="14">
        <v>0</v>
      </c>
      <c r="AP17" s="14">
        <v>100</v>
      </c>
      <c r="AQ17" s="14">
        <v>250</v>
      </c>
      <c r="AR17" s="14">
        <v>0</v>
      </c>
      <c r="AS17" s="14">
        <v>240</v>
      </c>
      <c r="AT17" s="14">
        <v>0</v>
      </c>
      <c r="AU17" s="14">
        <v>100</v>
      </c>
      <c r="AV17" s="14">
        <v>0</v>
      </c>
      <c r="AW17" s="14">
        <v>0</v>
      </c>
      <c r="AX17" s="14">
        <v>0</v>
      </c>
      <c r="AY17" s="14">
        <v>0</v>
      </c>
      <c r="AZ17" s="14">
        <v>0</v>
      </c>
      <c r="BA17" s="1"/>
      <c r="BB17" s="1"/>
    </row>
    <row r="18" spans="1:54" ht="25.5" customHeight="1" x14ac:dyDescent="0.2">
      <c r="A18" s="18"/>
      <c r="B18" s="18"/>
      <c r="C18" s="18"/>
      <c r="D18" s="18"/>
      <c r="E18" s="18"/>
      <c r="F18" s="19"/>
      <c r="G18" s="19"/>
      <c r="H18" s="19"/>
      <c r="I18" s="18"/>
      <c r="J18" s="18"/>
      <c r="K18" s="13"/>
      <c r="L18" s="18"/>
      <c r="M18" s="21">
        <f>SUBTOTAL(9,M10:M17)</f>
        <v>5165867300</v>
      </c>
      <c r="N18" s="21"/>
      <c r="O18" s="92"/>
      <c r="P18" s="92"/>
      <c r="Q18" s="92"/>
      <c r="R18" s="92"/>
      <c r="S18" s="92"/>
      <c r="T18" s="92"/>
      <c r="U18" s="92"/>
      <c r="V18" s="92"/>
      <c r="W18" s="92"/>
      <c r="X18" s="92"/>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row>
  </sheetData>
  <mergeCells count="26">
    <mergeCell ref="E11:G11"/>
    <mergeCell ref="E12:G12"/>
    <mergeCell ref="O6:AZ6"/>
    <mergeCell ref="E8:G8"/>
    <mergeCell ref="E9:G9"/>
    <mergeCell ref="G6:G7"/>
    <mergeCell ref="I6:I7"/>
    <mergeCell ref="J6:J7"/>
    <mergeCell ref="M6:M7"/>
    <mergeCell ref="N6:N7"/>
    <mergeCell ref="H6:H7"/>
    <mergeCell ref="L6:L7"/>
    <mergeCell ref="A1:E1"/>
    <mergeCell ref="H1:N1"/>
    <mergeCell ref="A2:E2"/>
    <mergeCell ref="H2:N2"/>
    <mergeCell ref="H3:N3"/>
    <mergeCell ref="A4:N4"/>
    <mergeCell ref="A5:N5"/>
    <mergeCell ref="K6:K7"/>
    <mergeCell ref="A6:A7"/>
    <mergeCell ref="B6:B7"/>
    <mergeCell ref="C6:C7"/>
    <mergeCell ref="D6:D7"/>
    <mergeCell ref="E6:E7"/>
    <mergeCell ref="F6:F7"/>
  </mergeCells>
  <pageMargins left="0.25" right="0" top="0.5" bottom="0.5" header="0.05" footer="0.05"/>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7"/>
  <sheetViews>
    <sheetView topLeftCell="A31" workbookViewId="0">
      <selection activeCell="K10" sqref="K10"/>
    </sheetView>
  </sheetViews>
  <sheetFormatPr defaultRowHeight="11.25" x14ac:dyDescent="0.2"/>
  <cols>
    <col min="1" max="1" width="4.5703125" style="4" customWidth="1"/>
    <col min="2" max="2" width="5.140625" style="4" customWidth="1"/>
    <col min="3" max="3" width="5.5703125" style="4" customWidth="1"/>
    <col min="4" max="4" width="9.42578125" style="4" customWidth="1"/>
    <col min="5" max="5" width="13" style="4" customWidth="1"/>
    <col min="6" max="6" width="15.42578125" style="5" customWidth="1"/>
    <col min="7" max="7" width="32.140625" style="5" customWidth="1"/>
    <col min="8" max="8" width="9" style="5" customWidth="1"/>
    <col min="9" max="9" width="10.5703125" style="4" customWidth="1"/>
    <col min="10" max="10" width="5.5703125" style="4" customWidth="1"/>
    <col min="11" max="11" width="7.42578125" style="4" customWidth="1"/>
    <col min="12" max="12" width="9.140625" style="2"/>
    <col min="13" max="13" width="12.28515625" style="2" customWidth="1"/>
    <col min="14" max="14" width="14" style="3" bestFit="1" customWidth="1"/>
    <col min="15" max="52" width="8.5703125" style="3" customWidth="1"/>
    <col min="53" max="93" width="9.140625" style="2"/>
    <col min="94" max="94" width="6.7109375" style="2" customWidth="1"/>
    <col min="95" max="95" width="10.28515625" style="2" customWidth="1"/>
    <col min="96" max="96" width="14.5703125" style="2" customWidth="1"/>
    <col min="97" max="97" width="19" style="2" customWidth="1"/>
    <col min="98" max="98" width="34.85546875" style="2" customWidth="1"/>
    <col min="99" max="99" width="6.5703125" style="2" customWidth="1"/>
    <col min="100" max="100" width="10.42578125" style="2" customWidth="1"/>
    <col min="101" max="105" width="9.140625" style="2"/>
    <col min="106" max="106" width="17" style="2" customWidth="1"/>
    <col min="107" max="16384" width="9.140625" style="2"/>
  </cols>
  <sheetData>
    <row r="1" spans="1:54" s="67" customFormat="1" ht="18.75" customHeight="1" x14ac:dyDescent="0.3">
      <c r="A1" s="103" t="s">
        <v>165</v>
      </c>
      <c r="B1" s="103"/>
      <c r="C1" s="103"/>
      <c r="D1" s="103"/>
      <c r="E1" s="103"/>
      <c r="F1" s="103"/>
      <c r="G1" s="65"/>
      <c r="H1" s="104" t="s">
        <v>166</v>
      </c>
      <c r="I1" s="104"/>
      <c r="J1" s="104"/>
      <c r="K1" s="104"/>
      <c r="L1" s="104"/>
      <c r="M1" s="104"/>
      <c r="N1" s="104"/>
      <c r="O1" s="93"/>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row>
    <row r="2" spans="1:54" s="67" customFormat="1" ht="18.75" customHeight="1" x14ac:dyDescent="0.3">
      <c r="A2" s="105" t="s">
        <v>167</v>
      </c>
      <c r="B2" s="105"/>
      <c r="C2" s="105"/>
      <c r="D2" s="105"/>
      <c r="E2" s="105"/>
      <c r="F2" s="105"/>
      <c r="G2" s="69"/>
      <c r="H2" s="105" t="s">
        <v>168</v>
      </c>
      <c r="I2" s="105"/>
      <c r="J2" s="105"/>
      <c r="K2" s="105"/>
      <c r="L2" s="105"/>
      <c r="M2" s="105"/>
      <c r="N2" s="105"/>
      <c r="O2" s="94"/>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row>
    <row r="3" spans="1:54" s="67" customFormat="1" ht="18.75" customHeight="1" x14ac:dyDescent="0.3">
      <c r="A3" s="70"/>
      <c r="B3" s="70"/>
      <c r="C3" s="70"/>
      <c r="D3" s="70"/>
      <c r="E3" s="70"/>
      <c r="F3" s="70"/>
      <c r="G3" s="71"/>
      <c r="H3" s="115" t="s">
        <v>265</v>
      </c>
      <c r="I3" s="115"/>
      <c r="J3" s="115"/>
      <c r="K3" s="115"/>
      <c r="L3" s="115"/>
      <c r="M3" s="115"/>
      <c r="N3" s="115"/>
      <c r="O3" s="95"/>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row>
    <row r="4" spans="1:54" s="73" customFormat="1" ht="19.5" customHeight="1" x14ac:dyDescent="0.3">
      <c r="A4" s="98" t="s">
        <v>170</v>
      </c>
      <c r="B4" s="98"/>
      <c r="C4" s="98"/>
      <c r="D4" s="98"/>
      <c r="E4" s="98"/>
      <c r="F4" s="98"/>
      <c r="G4" s="98"/>
      <c r="H4" s="98"/>
      <c r="I4" s="98"/>
      <c r="J4" s="98"/>
      <c r="K4" s="98"/>
      <c r="L4" s="98"/>
      <c r="M4" s="98"/>
      <c r="N4" s="98"/>
      <c r="O4" s="94"/>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row>
    <row r="5" spans="1:54" s="75" customFormat="1" ht="16.5" customHeight="1" x14ac:dyDescent="0.2">
      <c r="A5" s="99" t="s">
        <v>266</v>
      </c>
      <c r="B5" s="99"/>
      <c r="C5" s="99"/>
      <c r="D5" s="99"/>
      <c r="E5" s="99"/>
      <c r="F5" s="99"/>
      <c r="G5" s="99"/>
      <c r="H5" s="99"/>
      <c r="I5" s="99"/>
      <c r="J5" s="99"/>
      <c r="K5" s="99"/>
      <c r="L5" s="99"/>
      <c r="M5" s="99"/>
      <c r="N5" s="99"/>
      <c r="O5" s="96"/>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row>
    <row r="6" spans="1:54" s="78" customFormat="1" ht="27.75" customHeight="1" x14ac:dyDescent="0.2">
      <c r="A6" s="101" t="s">
        <v>160</v>
      </c>
      <c r="B6" s="101" t="s">
        <v>161</v>
      </c>
      <c r="C6" s="102" t="s">
        <v>145</v>
      </c>
      <c r="D6" s="101" t="s">
        <v>162</v>
      </c>
      <c r="E6" s="102" t="s">
        <v>163</v>
      </c>
      <c r="F6" s="102" t="s">
        <v>164</v>
      </c>
      <c r="G6" s="116" t="s">
        <v>146</v>
      </c>
      <c r="H6" s="116" t="s">
        <v>1</v>
      </c>
      <c r="I6" s="113" t="s">
        <v>2</v>
      </c>
      <c r="J6" s="117" t="s">
        <v>3</v>
      </c>
      <c r="K6" s="118" t="s">
        <v>148</v>
      </c>
      <c r="L6" s="100" t="s">
        <v>147</v>
      </c>
      <c r="M6" s="100" t="s">
        <v>4</v>
      </c>
      <c r="N6" s="101" t="s">
        <v>136</v>
      </c>
      <c r="O6" s="100" t="s">
        <v>172</v>
      </c>
      <c r="P6" s="114"/>
      <c r="Q6" s="114"/>
      <c r="R6" s="114"/>
      <c r="S6" s="114"/>
      <c r="T6" s="114"/>
      <c r="U6" s="114"/>
      <c r="V6" s="114"/>
      <c r="W6" s="114"/>
      <c r="X6" s="114"/>
      <c r="Y6" s="114"/>
      <c r="Z6" s="114"/>
      <c r="AA6" s="114"/>
      <c r="AB6" s="114"/>
      <c r="AC6" s="114"/>
      <c r="AD6" s="114"/>
      <c r="AE6" s="114"/>
      <c r="AF6" s="114"/>
      <c r="AG6" s="114"/>
      <c r="AH6" s="114"/>
      <c r="AI6" s="114"/>
      <c r="AJ6" s="114"/>
      <c r="AK6" s="114"/>
      <c r="AL6" s="114"/>
      <c r="AM6" s="114"/>
      <c r="AN6" s="114"/>
      <c r="AO6" s="114"/>
      <c r="AP6" s="114"/>
      <c r="AQ6" s="114"/>
      <c r="AR6" s="114"/>
      <c r="AS6" s="114"/>
      <c r="AT6" s="114"/>
      <c r="AU6" s="114"/>
      <c r="AV6" s="114"/>
      <c r="AW6" s="114"/>
      <c r="AX6" s="114"/>
      <c r="AY6" s="114"/>
      <c r="AZ6" s="114"/>
    </row>
    <row r="7" spans="1:54" s="75" customFormat="1" ht="24" customHeight="1" x14ac:dyDescent="0.2">
      <c r="A7" s="101"/>
      <c r="B7" s="101"/>
      <c r="C7" s="102"/>
      <c r="D7" s="101"/>
      <c r="E7" s="102"/>
      <c r="F7" s="102"/>
      <c r="G7" s="116"/>
      <c r="H7" s="116"/>
      <c r="I7" s="113"/>
      <c r="J7" s="117"/>
      <c r="K7" s="118"/>
      <c r="L7" s="100"/>
      <c r="M7" s="100"/>
      <c r="N7" s="101"/>
      <c r="O7" s="79" t="s">
        <v>173</v>
      </c>
      <c r="P7" s="79" t="s">
        <v>174</v>
      </c>
      <c r="Q7" s="79" t="s">
        <v>175</v>
      </c>
      <c r="R7" s="79" t="s">
        <v>176</v>
      </c>
      <c r="S7" s="79" t="s">
        <v>177</v>
      </c>
      <c r="T7" s="79" t="s">
        <v>178</v>
      </c>
      <c r="U7" s="79" t="s">
        <v>179</v>
      </c>
      <c r="V7" s="79" t="s">
        <v>180</v>
      </c>
      <c r="W7" s="79" t="s">
        <v>181</v>
      </c>
      <c r="X7" s="79" t="s">
        <v>182</v>
      </c>
      <c r="Y7" s="79" t="s">
        <v>183</v>
      </c>
      <c r="Z7" s="79" t="s">
        <v>184</v>
      </c>
      <c r="AA7" s="79" t="s">
        <v>185</v>
      </c>
      <c r="AB7" s="79" t="s">
        <v>186</v>
      </c>
      <c r="AC7" s="79" t="s">
        <v>187</v>
      </c>
      <c r="AD7" s="79" t="s">
        <v>188</v>
      </c>
      <c r="AE7" s="79" t="s">
        <v>189</v>
      </c>
      <c r="AF7" s="79" t="s">
        <v>190</v>
      </c>
      <c r="AG7" s="79" t="s">
        <v>191</v>
      </c>
      <c r="AH7" s="79" t="s">
        <v>192</v>
      </c>
      <c r="AI7" s="79" t="s">
        <v>193</v>
      </c>
      <c r="AJ7" s="79" t="s">
        <v>194</v>
      </c>
      <c r="AK7" s="79" t="s">
        <v>195</v>
      </c>
      <c r="AL7" s="79" t="s">
        <v>196</v>
      </c>
      <c r="AM7" s="79" t="s">
        <v>197</v>
      </c>
      <c r="AN7" s="79" t="s">
        <v>198</v>
      </c>
      <c r="AO7" s="79" t="s">
        <v>199</v>
      </c>
      <c r="AP7" s="79" t="s">
        <v>200</v>
      </c>
      <c r="AQ7" s="79" t="s">
        <v>201</v>
      </c>
      <c r="AR7" s="79" t="s">
        <v>202</v>
      </c>
      <c r="AS7" s="79" t="s">
        <v>203</v>
      </c>
      <c r="AT7" s="79" t="s">
        <v>204</v>
      </c>
      <c r="AU7" s="79" t="s">
        <v>205</v>
      </c>
      <c r="AV7" s="79" t="s">
        <v>206</v>
      </c>
      <c r="AW7" s="79" t="s">
        <v>207</v>
      </c>
      <c r="AX7" s="79" t="s">
        <v>208</v>
      </c>
      <c r="AY7" s="79" t="s">
        <v>209</v>
      </c>
      <c r="AZ7" s="79" t="s">
        <v>210</v>
      </c>
    </row>
    <row r="8" spans="1:54" s="75" customFormat="1" ht="24" customHeight="1" x14ac:dyDescent="0.2">
      <c r="A8" s="57"/>
      <c r="B8" s="57"/>
      <c r="C8" s="58"/>
      <c r="D8" s="57"/>
      <c r="E8" s="119" t="s">
        <v>240</v>
      </c>
      <c r="F8" s="120"/>
      <c r="G8" s="121"/>
      <c r="H8" s="59"/>
      <c r="I8" s="60"/>
      <c r="J8" s="76"/>
      <c r="K8" s="77"/>
      <c r="L8" s="61"/>
      <c r="M8" s="61"/>
      <c r="N8" s="57"/>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row>
    <row r="9" spans="1:54" s="75" customFormat="1" ht="24" customHeight="1" x14ac:dyDescent="0.2">
      <c r="A9" s="57"/>
      <c r="B9" s="57"/>
      <c r="C9" s="58"/>
      <c r="D9" s="57"/>
      <c r="E9" s="119" t="s">
        <v>235</v>
      </c>
      <c r="F9" s="120"/>
      <c r="G9" s="121"/>
      <c r="H9" s="59"/>
      <c r="I9" s="60"/>
      <c r="J9" s="76"/>
      <c r="K9" s="77"/>
      <c r="L9" s="61"/>
      <c r="M9" s="61"/>
      <c r="N9" s="57"/>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row>
    <row r="10" spans="1:54" s="1" customFormat="1" ht="56.25" x14ac:dyDescent="0.25">
      <c r="A10" s="18">
        <f>IF(J10&lt;&gt;"",SUBTOTAL(103,$J$10:J10),"")</f>
        <v>1</v>
      </c>
      <c r="B10" s="18">
        <v>1</v>
      </c>
      <c r="C10" s="38" t="s">
        <v>55</v>
      </c>
      <c r="D10" s="38" t="s">
        <v>226</v>
      </c>
      <c r="E10" s="57" t="s">
        <v>227</v>
      </c>
      <c r="F10" s="39" t="s">
        <v>56</v>
      </c>
      <c r="G10" s="19" t="s">
        <v>58</v>
      </c>
      <c r="H10" s="18" t="s">
        <v>57</v>
      </c>
      <c r="I10" s="18" t="s">
        <v>59</v>
      </c>
      <c r="J10" s="18" t="s">
        <v>40</v>
      </c>
      <c r="K10" s="13">
        <v>5674860</v>
      </c>
      <c r="L10" s="13">
        <v>700</v>
      </c>
      <c r="M10" s="14">
        <v>3972402000</v>
      </c>
      <c r="N10" s="44" t="s">
        <v>137</v>
      </c>
      <c r="O10" s="14">
        <v>113000</v>
      </c>
      <c r="P10" s="14">
        <v>200000</v>
      </c>
      <c r="Q10" s="14">
        <v>225000</v>
      </c>
      <c r="R10" s="14">
        <v>0</v>
      </c>
      <c r="S10" s="14">
        <v>200000</v>
      </c>
      <c r="T10" s="14">
        <v>0</v>
      </c>
      <c r="U10" s="14">
        <v>80000</v>
      </c>
      <c r="V10" s="14">
        <v>40000</v>
      </c>
      <c r="W10" s="14">
        <v>100000</v>
      </c>
      <c r="X10" s="14">
        <v>1300000</v>
      </c>
      <c r="Y10" s="14">
        <v>230000</v>
      </c>
      <c r="Z10" s="14">
        <v>5000</v>
      </c>
      <c r="AA10" s="14">
        <v>30000</v>
      </c>
      <c r="AB10" s="14">
        <v>100000</v>
      </c>
      <c r="AC10" s="14">
        <v>78260</v>
      </c>
      <c r="AD10" s="14">
        <v>52000</v>
      </c>
      <c r="AE10" s="14">
        <v>200000</v>
      </c>
      <c r="AF10" s="14">
        <v>120000</v>
      </c>
      <c r="AG10" s="14">
        <v>200000</v>
      </c>
      <c r="AH10" s="14">
        <v>60000</v>
      </c>
      <c r="AI10" s="14">
        <v>100000</v>
      </c>
      <c r="AJ10" s="14">
        <v>340000</v>
      </c>
      <c r="AK10" s="14">
        <v>182000</v>
      </c>
      <c r="AL10" s="14">
        <v>140000</v>
      </c>
      <c r="AM10" s="14">
        <v>169600</v>
      </c>
      <c r="AN10" s="14">
        <v>60000</v>
      </c>
      <c r="AO10" s="14">
        <v>40000</v>
      </c>
      <c r="AP10" s="14">
        <v>0</v>
      </c>
      <c r="AQ10" s="14">
        <v>20000</v>
      </c>
      <c r="AR10" s="14">
        <v>150000</v>
      </c>
      <c r="AS10" s="14">
        <v>250000</v>
      </c>
      <c r="AT10" s="14">
        <v>60000</v>
      </c>
      <c r="AU10" s="14">
        <v>120000</v>
      </c>
      <c r="AV10" s="14">
        <v>70000</v>
      </c>
      <c r="AW10" s="14">
        <v>80000</v>
      </c>
      <c r="AX10" s="14">
        <v>300000</v>
      </c>
      <c r="AY10" s="14">
        <v>100000</v>
      </c>
      <c r="AZ10" s="14">
        <v>160000</v>
      </c>
      <c r="BA10" s="1">
        <f>SUM(O10:AZ10)</f>
        <v>5674860</v>
      </c>
      <c r="BB10" s="1">
        <f>BA10-K10</f>
        <v>0</v>
      </c>
    </row>
    <row r="11" spans="1:54" s="1" customFormat="1" ht="270" x14ac:dyDescent="0.25">
      <c r="A11" s="18">
        <f>IF(J11&lt;&gt;"",SUBTOTAL(103,$J$10:J11),"")</f>
        <v>2</v>
      </c>
      <c r="B11" s="18">
        <v>2</v>
      </c>
      <c r="C11" s="38" t="s">
        <v>60</v>
      </c>
      <c r="D11" s="57" t="s">
        <v>226</v>
      </c>
      <c r="E11" s="57" t="s">
        <v>227</v>
      </c>
      <c r="F11" s="39" t="s">
        <v>61</v>
      </c>
      <c r="G11" s="19" t="s">
        <v>62</v>
      </c>
      <c r="H11" s="18" t="s">
        <v>57</v>
      </c>
      <c r="I11" s="18" t="s">
        <v>59</v>
      </c>
      <c r="J11" s="18" t="s">
        <v>40</v>
      </c>
      <c r="K11" s="13">
        <v>4371688</v>
      </c>
      <c r="L11" s="13">
        <v>576</v>
      </c>
      <c r="M11" s="14">
        <v>2518092288</v>
      </c>
      <c r="N11" s="44" t="s">
        <v>137</v>
      </c>
      <c r="O11" s="14">
        <v>672922</v>
      </c>
      <c r="P11" s="14">
        <v>60000</v>
      </c>
      <c r="Q11" s="14">
        <v>0</v>
      </c>
      <c r="R11" s="14">
        <v>74766</v>
      </c>
      <c r="S11" s="14">
        <v>0</v>
      </c>
      <c r="T11" s="14">
        <v>40000</v>
      </c>
      <c r="U11" s="14">
        <v>0</v>
      </c>
      <c r="V11" s="14">
        <v>40000</v>
      </c>
      <c r="W11" s="14">
        <v>100000</v>
      </c>
      <c r="X11" s="14">
        <v>1300000</v>
      </c>
      <c r="Y11" s="14">
        <v>50000</v>
      </c>
      <c r="Z11" s="14">
        <v>10000</v>
      </c>
      <c r="AA11" s="14">
        <v>50000</v>
      </c>
      <c r="AB11" s="14">
        <v>50000</v>
      </c>
      <c r="AC11" s="14">
        <v>0</v>
      </c>
      <c r="AD11" s="14">
        <v>52000</v>
      </c>
      <c r="AE11" s="14">
        <v>100000</v>
      </c>
      <c r="AF11" s="14">
        <v>250000</v>
      </c>
      <c r="AG11" s="14">
        <v>0</v>
      </c>
      <c r="AH11" s="14">
        <v>60000</v>
      </c>
      <c r="AI11" s="14">
        <v>60000</v>
      </c>
      <c r="AJ11" s="14">
        <v>182000</v>
      </c>
      <c r="AK11" s="14">
        <v>0</v>
      </c>
      <c r="AL11" s="14">
        <v>80000</v>
      </c>
      <c r="AM11" s="14">
        <v>0</v>
      </c>
      <c r="AN11" s="14">
        <v>30000</v>
      </c>
      <c r="AO11" s="14">
        <v>0</v>
      </c>
      <c r="AP11" s="14">
        <v>50000</v>
      </c>
      <c r="AQ11" s="14">
        <v>20000</v>
      </c>
      <c r="AR11" s="14">
        <v>150000</v>
      </c>
      <c r="AS11" s="14">
        <v>0</v>
      </c>
      <c r="AT11" s="14">
        <v>60000</v>
      </c>
      <c r="AU11" s="14">
        <v>120000</v>
      </c>
      <c r="AV11" s="14">
        <v>100000</v>
      </c>
      <c r="AW11" s="14">
        <v>80000</v>
      </c>
      <c r="AX11" s="14">
        <v>200000</v>
      </c>
      <c r="AY11" s="14">
        <v>150000</v>
      </c>
      <c r="AZ11" s="14">
        <v>180000</v>
      </c>
      <c r="BA11" s="1">
        <f t="shared" ref="BA11:BA36" si="0">SUM(O11:AZ11)</f>
        <v>4371688</v>
      </c>
      <c r="BB11" s="1">
        <f t="shared" ref="BB11:BB36" si="1">BA11-K11</f>
        <v>0</v>
      </c>
    </row>
    <row r="12" spans="1:54" s="1" customFormat="1" ht="56.25" x14ac:dyDescent="0.25">
      <c r="A12" s="18">
        <f>IF(J12&lt;&gt;"",SUBTOTAL(103,$J$10:J12),"")</f>
        <v>3</v>
      </c>
      <c r="B12" s="18">
        <v>3</v>
      </c>
      <c r="C12" s="38" t="s">
        <v>63</v>
      </c>
      <c r="D12" s="57" t="s">
        <v>226</v>
      </c>
      <c r="E12" s="57" t="s">
        <v>243</v>
      </c>
      <c r="F12" s="39" t="s">
        <v>64</v>
      </c>
      <c r="G12" s="19" t="s">
        <v>66</v>
      </c>
      <c r="H12" s="18" t="s">
        <v>65</v>
      </c>
      <c r="I12" s="18" t="s">
        <v>59</v>
      </c>
      <c r="J12" s="18" t="s">
        <v>40</v>
      </c>
      <c r="K12" s="13">
        <v>3403007</v>
      </c>
      <c r="L12" s="13">
        <v>1100</v>
      </c>
      <c r="M12" s="14">
        <v>3743307700</v>
      </c>
      <c r="N12" s="44" t="s">
        <v>137</v>
      </c>
      <c r="O12" s="14">
        <v>890000</v>
      </c>
      <c r="P12" s="14">
        <v>30000</v>
      </c>
      <c r="Q12" s="14">
        <v>321000</v>
      </c>
      <c r="R12" s="14">
        <v>0</v>
      </c>
      <c r="S12" s="14">
        <v>20000</v>
      </c>
      <c r="T12" s="14">
        <v>10000</v>
      </c>
      <c r="U12" s="14">
        <v>40000</v>
      </c>
      <c r="V12" s="14">
        <v>10000</v>
      </c>
      <c r="W12" s="14">
        <v>50000</v>
      </c>
      <c r="X12" s="14">
        <v>40000</v>
      </c>
      <c r="Y12" s="14">
        <v>230000</v>
      </c>
      <c r="Z12" s="14">
        <v>7000</v>
      </c>
      <c r="AA12" s="14">
        <v>130000</v>
      </c>
      <c r="AB12" s="14">
        <v>100000</v>
      </c>
      <c r="AC12" s="14">
        <v>67340</v>
      </c>
      <c r="AD12" s="14">
        <v>39000</v>
      </c>
      <c r="AE12" s="14">
        <v>50000</v>
      </c>
      <c r="AF12" s="14">
        <v>70000</v>
      </c>
      <c r="AG12" s="14">
        <v>50000</v>
      </c>
      <c r="AH12" s="14">
        <v>24000</v>
      </c>
      <c r="AI12" s="14">
        <v>15000</v>
      </c>
      <c r="AJ12" s="14">
        <v>130000</v>
      </c>
      <c r="AK12" s="14">
        <v>52000</v>
      </c>
      <c r="AL12" s="14">
        <v>40000</v>
      </c>
      <c r="AM12" s="14">
        <v>74667</v>
      </c>
      <c r="AN12" s="14">
        <v>10000</v>
      </c>
      <c r="AO12" s="14">
        <v>48000</v>
      </c>
      <c r="AP12" s="14">
        <v>100000</v>
      </c>
      <c r="AQ12" s="14">
        <v>5000</v>
      </c>
      <c r="AR12" s="14">
        <v>120000</v>
      </c>
      <c r="AS12" s="14">
        <v>50000</v>
      </c>
      <c r="AT12" s="14">
        <v>90000</v>
      </c>
      <c r="AU12" s="14">
        <v>120000</v>
      </c>
      <c r="AV12" s="14">
        <v>100000</v>
      </c>
      <c r="AW12" s="14">
        <v>60000</v>
      </c>
      <c r="AX12" s="14">
        <v>150000</v>
      </c>
      <c r="AY12" s="14">
        <v>60000</v>
      </c>
      <c r="AZ12" s="14">
        <v>0</v>
      </c>
      <c r="BA12" s="1">
        <f t="shared" si="0"/>
        <v>3403007</v>
      </c>
      <c r="BB12" s="1">
        <f t="shared" si="1"/>
        <v>0</v>
      </c>
    </row>
    <row r="13" spans="1:54" s="1" customFormat="1" ht="30" customHeight="1" x14ac:dyDescent="0.25">
      <c r="A13" s="18"/>
      <c r="B13" s="18"/>
      <c r="C13" s="57"/>
      <c r="D13" s="57"/>
      <c r="E13" s="119" t="s">
        <v>241</v>
      </c>
      <c r="F13" s="120"/>
      <c r="G13" s="121"/>
      <c r="H13" s="18"/>
      <c r="I13" s="18"/>
      <c r="J13" s="18"/>
      <c r="K13" s="13"/>
      <c r="L13" s="13"/>
      <c r="M13" s="14"/>
      <c r="N13" s="4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row>
    <row r="14" spans="1:54" s="1" customFormat="1" ht="90" x14ac:dyDescent="0.25">
      <c r="A14" s="18">
        <f>IF(I14&lt;&gt;"",SUBTOTAL(103,$J$10:J14),"")</f>
        <v>4</v>
      </c>
      <c r="B14" s="18">
        <v>4</v>
      </c>
      <c r="C14" s="38" t="s">
        <v>67</v>
      </c>
      <c r="D14" s="57" t="s">
        <v>244</v>
      </c>
      <c r="E14" s="57" t="s">
        <v>245</v>
      </c>
      <c r="F14" s="39" t="s">
        <v>149</v>
      </c>
      <c r="G14" s="19" t="s">
        <v>69</v>
      </c>
      <c r="H14" s="18" t="s">
        <v>150</v>
      </c>
      <c r="I14" s="18" t="s">
        <v>59</v>
      </c>
      <c r="J14" s="18" t="s">
        <v>71</v>
      </c>
      <c r="K14" s="13">
        <v>1722297</v>
      </c>
      <c r="L14" s="18">
        <v>3950</v>
      </c>
      <c r="M14" s="14">
        <v>6803073150</v>
      </c>
      <c r="N14" s="44" t="s">
        <v>137</v>
      </c>
      <c r="O14" s="14">
        <v>477230</v>
      </c>
      <c r="P14" s="14">
        <v>72000</v>
      </c>
      <c r="Q14" s="14">
        <v>0</v>
      </c>
      <c r="R14" s="14">
        <v>201929</v>
      </c>
      <c r="S14" s="14">
        <v>36000</v>
      </c>
      <c r="T14" s="14">
        <v>0</v>
      </c>
      <c r="U14" s="14">
        <v>5000</v>
      </c>
      <c r="V14" s="14">
        <v>2000</v>
      </c>
      <c r="W14" s="14">
        <v>0</v>
      </c>
      <c r="X14" s="14">
        <v>140000</v>
      </c>
      <c r="Y14" s="14">
        <v>45000</v>
      </c>
      <c r="Z14" s="14">
        <v>500</v>
      </c>
      <c r="AA14" s="14">
        <v>23000</v>
      </c>
      <c r="AB14" s="14">
        <v>20000</v>
      </c>
      <c r="AC14" s="14">
        <v>45955</v>
      </c>
      <c r="AD14" s="14">
        <v>13000</v>
      </c>
      <c r="AE14" s="14">
        <v>15000</v>
      </c>
      <c r="AF14" s="14">
        <v>45000</v>
      </c>
      <c r="AG14" s="14">
        <v>30000</v>
      </c>
      <c r="AH14" s="14">
        <v>13000</v>
      </c>
      <c r="AI14" s="14">
        <v>7000</v>
      </c>
      <c r="AJ14" s="14">
        <v>44200</v>
      </c>
      <c r="AK14" s="14">
        <v>10400</v>
      </c>
      <c r="AL14" s="14">
        <v>24000</v>
      </c>
      <c r="AM14" s="14">
        <v>28083</v>
      </c>
      <c r="AN14" s="14">
        <v>6000</v>
      </c>
      <c r="AO14" s="14">
        <v>6000</v>
      </c>
      <c r="AP14" s="14">
        <v>40000</v>
      </c>
      <c r="AQ14" s="14">
        <v>20000</v>
      </c>
      <c r="AR14" s="14">
        <v>20000</v>
      </c>
      <c r="AS14" s="14">
        <v>30000</v>
      </c>
      <c r="AT14" s="14">
        <v>36000</v>
      </c>
      <c r="AU14" s="14">
        <v>24000</v>
      </c>
      <c r="AV14" s="14">
        <v>0</v>
      </c>
      <c r="AW14" s="14">
        <v>42000</v>
      </c>
      <c r="AX14" s="14">
        <v>100000</v>
      </c>
      <c r="AY14" s="14">
        <v>40000</v>
      </c>
      <c r="AZ14" s="14">
        <v>60000</v>
      </c>
      <c r="BA14" s="1">
        <f t="shared" si="0"/>
        <v>1722297</v>
      </c>
      <c r="BB14" s="1">
        <f t="shared" si="1"/>
        <v>0</v>
      </c>
    </row>
    <row r="15" spans="1:54" s="1" customFormat="1" ht="90" x14ac:dyDescent="0.25">
      <c r="A15" s="18">
        <f>IF(J15&lt;&gt;"",SUBTOTAL(103,$J$10:J15),"")</f>
        <v>5</v>
      </c>
      <c r="B15" s="18">
        <v>5</v>
      </c>
      <c r="C15" s="40" t="s">
        <v>72</v>
      </c>
      <c r="D15" s="57" t="s">
        <v>244</v>
      </c>
      <c r="E15" s="57" t="s">
        <v>246</v>
      </c>
      <c r="F15" s="41" t="s">
        <v>73</v>
      </c>
      <c r="G15" s="11" t="s">
        <v>74</v>
      </c>
      <c r="H15" s="18" t="s">
        <v>68</v>
      </c>
      <c r="I15" s="18" t="s">
        <v>70</v>
      </c>
      <c r="J15" s="18" t="s">
        <v>71</v>
      </c>
      <c r="K15" s="13">
        <v>178500</v>
      </c>
      <c r="L15" s="13">
        <v>2750</v>
      </c>
      <c r="M15" s="14">
        <v>490875000</v>
      </c>
      <c r="N15" s="14" t="s">
        <v>139</v>
      </c>
      <c r="O15" s="14">
        <v>0</v>
      </c>
      <c r="P15" s="14">
        <v>6000</v>
      </c>
      <c r="Q15" s="14">
        <v>76000</v>
      </c>
      <c r="R15" s="14">
        <v>0</v>
      </c>
      <c r="S15" s="14">
        <v>0</v>
      </c>
      <c r="T15" s="14">
        <v>0</v>
      </c>
      <c r="U15" s="14">
        <v>0</v>
      </c>
      <c r="V15" s="14">
        <v>1000</v>
      </c>
      <c r="W15" s="14">
        <v>4000</v>
      </c>
      <c r="X15" s="14">
        <v>0</v>
      </c>
      <c r="Y15" s="14">
        <v>0</v>
      </c>
      <c r="Z15" s="14">
        <v>0</v>
      </c>
      <c r="AA15" s="14">
        <v>0</v>
      </c>
      <c r="AB15" s="14">
        <v>0</v>
      </c>
      <c r="AC15" s="14">
        <v>0</v>
      </c>
      <c r="AD15" s="14">
        <v>13000</v>
      </c>
      <c r="AE15" s="14">
        <v>0</v>
      </c>
      <c r="AF15" s="14">
        <v>20000</v>
      </c>
      <c r="AG15" s="14">
        <v>0</v>
      </c>
      <c r="AH15" s="14">
        <v>4000</v>
      </c>
      <c r="AI15" s="14">
        <v>0</v>
      </c>
      <c r="AJ15" s="14">
        <v>0</v>
      </c>
      <c r="AK15" s="14">
        <v>0</v>
      </c>
      <c r="AL15" s="14">
        <v>10000</v>
      </c>
      <c r="AM15" s="14">
        <v>0</v>
      </c>
      <c r="AN15" s="14">
        <v>500</v>
      </c>
      <c r="AO15" s="14">
        <v>0</v>
      </c>
      <c r="AP15" s="14">
        <v>0</v>
      </c>
      <c r="AQ15" s="14">
        <v>0</v>
      </c>
      <c r="AR15" s="14">
        <v>0</v>
      </c>
      <c r="AS15" s="14">
        <v>0</v>
      </c>
      <c r="AT15" s="14">
        <v>0</v>
      </c>
      <c r="AU15" s="14">
        <v>24000</v>
      </c>
      <c r="AV15" s="14">
        <v>0</v>
      </c>
      <c r="AW15" s="14">
        <v>0</v>
      </c>
      <c r="AX15" s="14">
        <v>0</v>
      </c>
      <c r="AY15" s="14">
        <v>20000</v>
      </c>
      <c r="AZ15" s="14">
        <v>0</v>
      </c>
      <c r="BA15" s="1">
        <f t="shared" si="0"/>
        <v>178500</v>
      </c>
      <c r="BB15" s="1">
        <f t="shared" si="1"/>
        <v>0</v>
      </c>
    </row>
    <row r="16" spans="1:54" s="1" customFormat="1" ht="90" x14ac:dyDescent="0.25">
      <c r="A16" s="18">
        <f>IF(J16&lt;&gt;"",SUBTOTAL(103,$J$10:J16),"")</f>
        <v>6</v>
      </c>
      <c r="B16" s="18">
        <v>6</v>
      </c>
      <c r="C16" s="38" t="s">
        <v>75</v>
      </c>
      <c r="D16" s="57" t="s">
        <v>244</v>
      </c>
      <c r="E16" s="57" t="s">
        <v>247</v>
      </c>
      <c r="F16" s="42" t="s">
        <v>76</v>
      </c>
      <c r="G16" s="11" t="s">
        <v>78</v>
      </c>
      <c r="H16" s="10" t="s">
        <v>77</v>
      </c>
      <c r="I16" s="10" t="s">
        <v>79</v>
      </c>
      <c r="J16" s="18" t="s">
        <v>71</v>
      </c>
      <c r="K16" s="13">
        <v>23477</v>
      </c>
      <c r="L16" s="13">
        <v>7850</v>
      </c>
      <c r="M16" s="14">
        <v>184294450</v>
      </c>
      <c r="N16" s="44" t="s">
        <v>137</v>
      </c>
      <c r="O16" s="14">
        <v>4087</v>
      </c>
      <c r="P16" s="14">
        <v>6000</v>
      </c>
      <c r="Q16" s="14">
        <v>6000</v>
      </c>
      <c r="R16" s="14">
        <v>0</v>
      </c>
      <c r="S16" s="14">
        <v>6000</v>
      </c>
      <c r="T16" s="14">
        <v>0</v>
      </c>
      <c r="U16" s="14">
        <v>0</v>
      </c>
      <c r="V16" s="14">
        <v>0</v>
      </c>
      <c r="W16" s="14">
        <v>0</v>
      </c>
      <c r="X16" s="14">
        <v>0</v>
      </c>
      <c r="Y16" s="14">
        <v>0</v>
      </c>
      <c r="Z16" s="14">
        <v>0</v>
      </c>
      <c r="AA16" s="14">
        <v>0</v>
      </c>
      <c r="AB16" s="14">
        <v>0</v>
      </c>
      <c r="AC16" s="14">
        <v>0</v>
      </c>
      <c r="AD16" s="14">
        <v>0</v>
      </c>
      <c r="AE16" s="14">
        <v>0</v>
      </c>
      <c r="AF16" s="14">
        <v>0</v>
      </c>
      <c r="AG16" s="14">
        <v>0</v>
      </c>
      <c r="AH16" s="14">
        <v>50</v>
      </c>
      <c r="AI16" s="14">
        <v>0</v>
      </c>
      <c r="AJ16" s="14">
        <v>0</v>
      </c>
      <c r="AK16" s="14">
        <v>0</v>
      </c>
      <c r="AL16" s="14">
        <v>40</v>
      </c>
      <c r="AM16" s="14">
        <v>0</v>
      </c>
      <c r="AN16" s="14">
        <v>0</v>
      </c>
      <c r="AO16" s="14">
        <v>100</v>
      </c>
      <c r="AP16" s="14">
        <v>0</v>
      </c>
      <c r="AQ16" s="14">
        <v>0</v>
      </c>
      <c r="AR16" s="14">
        <v>0</v>
      </c>
      <c r="AS16" s="14">
        <v>0</v>
      </c>
      <c r="AT16" s="14">
        <v>0</v>
      </c>
      <c r="AU16" s="14">
        <v>1200</v>
      </c>
      <c r="AV16" s="14">
        <v>0</v>
      </c>
      <c r="AW16" s="14">
        <v>0</v>
      </c>
      <c r="AX16" s="14">
        <v>0</v>
      </c>
      <c r="AY16" s="14">
        <v>0</v>
      </c>
      <c r="AZ16" s="14">
        <v>0</v>
      </c>
      <c r="BA16" s="1">
        <f t="shared" si="0"/>
        <v>23477</v>
      </c>
      <c r="BB16" s="1">
        <f t="shared" si="1"/>
        <v>0</v>
      </c>
    </row>
    <row r="17" spans="1:54" s="1" customFormat="1" ht="34.5" customHeight="1" x14ac:dyDescent="0.25">
      <c r="A17" s="18"/>
      <c r="B17" s="18"/>
      <c r="C17" s="57"/>
      <c r="D17" s="57"/>
      <c r="E17" s="119" t="s">
        <v>242</v>
      </c>
      <c r="F17" s="120"/>
      <c r="G17" s="121"/>
      <c r="H17" s="10"/>
      <c r="I17" s="10"/>
      <c r="J17" s="18"/>
      <c r="K17" s="13"/>
      <c r="L17" s="13"/>
      <c r="M17" s="14"/>
      <c r="N17" s="4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row>
    <row r="18" spans="1:54" ht="90" x14ac:dyDescent="0.2">
      <c r="A18" s="18">
        <f>IF(J18&lt;&gt;"",SUBTOTAL(103,$J$10:J18),"")</f>
        <v>7</v>
      </c>
      <c r="B18" s="18">
        <v>7</v>
      </c>
      <c r="C18" s="38" t="s">
        <v>80</v>
      </c>
      <c r="D18" s="57" t="s">
        <v>248</v>
      </c>
      <c r="E18" s="57" t="s">
        <v>249</v>
      </c>
      <c r="F18" s="42" t="s">
        <v>81</v>
      </c>
      <c r="G18" s="11" t="s">
        <v>83</v>
      </c>
      <c r="H18" s="10" t="s">
        <v>82</v>
      </c>
      <c r="I18" s="10" t="s">
        <v>79</v>
      </c>
      <c r="J18" s="18" t="s">
        <v>40</v>
      </c>
      <c r="K18" s="13">
        <v>107459</v>
      </c>
      <c r="L18" s="13">
        <v>4380</v>
      </c>
      <c r="M18" s="14">
        <v>470670420</v>
      </c>
      <c r="N18" s="44" t="s">
        <v>137</v>
      </c>
      <c r="O18" s="14">
        <v>40996</v>
      </c>
      <c r="P18" s="14">
        <v>2400</v>
      </c>
      <c r="Q18" s="14">
        <v>21200</v>
      </c>
      <c r="R18" s="14">
        <v>629.20000000000005</v>
      </c>
      <c r="S18" s="14">
        <v>100</v>
      </c>
      <c r="T18" s="14">
        <v>0</v>
      </c>
      <c r="U18" s="14">
        <v>0</v>
      </c>
      <c r="V18" s="14">
        <v>0</v>
      </c>
      <c r="W18" s="14">
        <v>0</v>
      </c>
      <c r="X18" s="14">
        <v>820</v>
      </c>
      <c r="Y18" s="14">
        <v>3500</v>
      </c>
      <c r="Z18" s="14">
        <v>30</v>
      </c>
      <c r="AA18" s="14">
        <v>1500</v>
      </c>
      <c r="AB18" s="14">
        <v>1000</v>
      </c>
      <c r="AC18" s="14">
        <v>2841.8</v>
      </c>
      <c r="AD18" s="14">
        <v>312</v>
      </c>
      <c r="AE18" s="14">
        <v>2200</v>
      </c>
      <c r="AF18" s="14">
        <v>1000</v>
      </c>
      <c r="AG18" s="14">
        <v>100</v>
      </c>
      <c r="AH18" s="14">
        <v>500</v>
      </c>
      <c r="AI18" s="14">
        <v>500</v>
      </c>
      <c r="AJ18" s="14">
        <v>1950</v>
      </c>
      <c r="AK18" s="14">
        <v>780</v>
      </c>
      <c r="AL18" s="14">
        <v>1000</v>
      </c>
      <c r="AM18" s="14">
        <v>900</v>
      </c>
      <c r="AN18" s="14">
        <v>300</v>
      </c>
      <c r="AO18" s="14">
        <v>1000</v>
      </c>
      <c r="AP18" s="14">
        <v>1000</v>
      </c>
      <c r="AQ18" s="14">
        <v>0</v>
      </c>
      <c r="AR18" s="14">
        <v>0</v>
      </c>
      <c r="AS18" s="14">
        <v>500</v>
      </c>
      <c r="AT18" s="14">
        <v>1300</v>
      </c>
      <c r="AU18" s="14">
        <v>2400</v>
      </c>
      <c r="AV18" s="14">
        <v>8000</v>
      </c>
      <c r="AW18" s="14">
        <v>1000</v>
      </c>
      <c r="AX18" s="14">
        <v>3000</v>
      </c>
      <c r="AY18" s="14">
        <v>1000</v>
      </c>
      <c r="AZ18" s="14">
        <v>3700</v>
      </c>
      <c r="BA18" s="1">
        <f t="shared" si="0"/>
        <v>107459</v>
      </c>
      <c r="BB18" s="1">
        <f t="shared" si="1"/>
        <v>0</v>
      </c>
    </row>
    <row r="19" spans="1:54" ht="27" customHeight="1" x14ac:dyDescent="0.2">
      <c r="A19" s="18"/>
      <c r="B19" s="18"/>
      <c r="C19" s="57"/>
      <c r="D19" s="57"/>
      <c r="E19" s="119" t="s">
        <v>214</v>
      </c>
      <c r="F19" s="120"/>
      <c r="G19" s="121"/>
      <c r="H19" s="10"/>
      <c r="I19" s="10"/>
      <c r="J19" s="18"/>
      <c r="K19" s="13"/>
      <c r="L19" s="13"/>
      <c r="M19" s="14"/>
      <c r="N19" s="4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
      <c r="BB19" s="1"/>
    </row>
    <row r="20" spans="1:54" ht="27" customHeight="1" x14ac:dyDescent="0.2">
      <c r="A20" s="18"/>
      <c r="B20" s="18"/>
      <c r="C20" s="57"/>
      <c r="D20" s="57"/>
      <c r="E20" s="119" t="s">
        <v>215</v>
      </c>
      <c r="F20" s="120"/>
      <c r="G20" s="121"/>
      <c r="H20" s="10"/>
      <c r="I20" s="10"/>
      <c r="J20" s="18"/>
      <c r="K20" s="13"/>
      <c r="L20" s="13"/>
      <c r="M20" s="14"/>
      <c r="N20" s="4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
      <c r="BB20" s="1"/>
    </row>
    <row r="21" spans="1:54" ht="56.25" x14ac:dyDescent="0.2">
      <c r="A21" s="18">
        <f>IF(J21&lt;&gt;"",SUBTOTAL(103,$J$10:J21),"")</f>
        <v>8</v>
      </c>
      <c r="B21" s="18">
        <v>8</v>
      </c>
      <c r="C21" s="38" t="s">
        <v>84</v>
      </c>
      <c r="D21" s="57" t="s">
        <v>218</v>
      </c>
      <c r="E21" s="57" t="s">
        <v>250</v>
      </c>
      <c r="F21" s="42" t="s">
        <v>85</v>
      </c>
      <c r="G21" s="11" t="s">
        <v>87</v>
      </c>
      <c r="H21" s="10" t="s">
        <v>86</v>
      </c>
      <c r="I21" s="10" t="s">
        <v>88</v>
      </c>
      <c r="J21" s="18" t="s">
        <v>89</v>
      </c>
      <c r="K21" s="13">
        <v>4600</v>
      </c>
      <c r="L21" s="13">
        <v>40250</v>
      </c>
      <c r="M21" s="14">
        <v>185150000</v>
      </c>
      <c r="N21" s="44" t="s">
        <v>137</v>
      </c>
      <c r="O21" s="14">
        <v>0</v>
      </c>
      <c r="P21" s="14">
        <v>0</v>
      </c>
      <c r="Q21" s="14">
        <v>0</v>
      </c>
      <c r="R21" s="14">
        <v>0</v>
      </c>
      <c r="S21" s="14">
        <v>0</v>
      </c>
      <c r="T21" s="14">
        <v>0</v>
      </c>
      <c r="U21" s="14">
        <v>0</v>
      </c>
      <c r="V21" s="14">
        <v>0</v>
      </c>
      <c r="W21" s="14">
        <v>500</v>
      </c>
      <c r="X21" s="14">
        <v>0</v>
      </c>
      <c r="Y21" s="14">
        <v>3000</v>
      </c>
      <c r="Z21" s="14">
        <v>0</v>
      </c>
      <c r="AA21" s="14">
        <v>0</v>
      </c>
      <c r="AB21" s="14">
        <v>300</v>
      </c>
      <c r="AC21" s="14">
        <v>0</v>
      </c>
      <c r="AD21" s="14">
        <v>0</v>
      </c>
      <c r="AE21" s="14">
        <v>0</v>
      </c>
      <c r="AF21" s="14">
        <v>0</v>
      </c>
      <c r="AG21" s="14">
        <v>0</v>
      </c>
      <c r="AH21" s="14">
        <v>300</v>
      </c>
      <c r="AI21" s="14">
        <v>100</v>
      </c>
      <c r="AJ21" s="14">
        <v>0</v>
      </c>
      <c r="AK21" s="14">
        <v>0</v>
      </c>
      <c r="AL21" s="14">
        <v>0</v>
      </c>
      <c r="AM21" s="14">
        <v>0</v>
      </c>
      <c r="AN21" s="14">
        <v>100</v>
      </c>
      <c r="AO21" s="14">
        <v>0</v>
      </c>
      <c r="AP21" s="14">
        <v>0</v>
      </c>
      <c r="AQ21" s="14">
        <v>0</v>
      </c>
      <c r="AR21" s="14">
        <v>0</v>
      </c>
      <c r="AS21" s="14">
        <v>0</v>
      </c>
      <c r="AT21" s="14">
        <v>0</v>
      </c>
      <c r="AU21" s="14">
        <v>300</v>
      </c>
      <c r="AV21" s="14">
        <v>0</v>
      </c>
      <c r="AW21" s="14">
        <v>0</v>
      </c>
      <c r="AX21" s="14">
        <v>0</v>
      </c>
      <c r="AY21" s="14">
        <v>0</v>
      </c>
      <c r="AZ21" s="14">
        <v>0</v>
      </c>
      <c r="BA21" s="1">
        <f t="shared" si="0"/>
        <v>4600</v>
      </c>
      <c r="BB21" s="1">
        <f t="shared" si="1"/>
        <v>0</v>
      </c>
    </row>
    <row r="22" spans="1:54" ht="56.25" x14ac:dyDescent="0.2">
      <c r="A22" s="18">
        <f>IF(J22&lt;&gt;"",SUBTOTAL(103,$J$10:J22),"")</f>
        <v>9</v>
      </c>
      <c r="B22" s="18">
        <v>9</v>
      </c>
      <c r="C22" s="38" t="s">
        <v>90</v>
      </c>
      <c r="D22" s="57" t="s">
        <v>218</v>
      </c>
      <c r="E22" s="57" t="s">
        <v>251</v>
      </c>
      <c r="F22" s="42" t="s">
        <v>91</v>
      </c>
      <c r="G22" s="11" t="s">
        <v>93</v>
      </c>
      <c r="H22" s="10" t="s">
        <v>92</v>
      </c>
      <c r="I22" s="10" t="s">
        <v>88</v>
      </c>
      <c r="J22" s="18" t="s">
        <v>94</v>
      </c>
      <c r="K22" s="13">
        <v>11662</v>
      </c>
      <c r="L22" s="13">
        <v>40250</v>
      </c>
      <c r="M22" s="14">
        <v>469395500</v>
      </c>
      <c r="N22" s="44" t="s">
        <v>137</v>
      </c>
      <c r="O22" s="14">
        <v>0</v>
      </c>
      <c r="P22" s="14">
        <v>0</v>
      </c>
      <c r="Q22" s="14">
        <v>0</v>
      </c>
      <c r="R22" s="14">
        <v>0</v>
      </c>
      <c r="S22" s="14">
        <v>0</v>
      </c>
      <c r="T22" s="14">
        <v>0</v>
      </c>
      <c r="U22" s="14">
        <v>0</v>
      </c>
      <c r="V22" s="14">
        <v>0</v>
      </c>
      <c r="W22" s="14">
        <v>500</v>
      </c>
      <c r="X22" s="14">
        <v>0</v>
      </c>
      <c r="Y22" s="14">
        <v>0</v>
      </c>
      <c r="Z22" s="14">
        <v>50</v>
      </c>
      <c r="AA22" s="14">
        <v>600</v>
      </c>
      <c r="AB22" s="14">
        <v>300</v>
      </c>
      <c r="AC22" s="14">
        <v>0</v>
      </c>
      <c r="AD22" s="14">
        <v>312</v>
      </c>
      <c r="AE22" s="14">
        <v>1100</v>
      </c>
      <c r="AF22" s="14">
        <v>0</v>
      </c>
      <c r="AG22" s="14">
        <v>200</v>
      </c>
      <c r="AH22" s="14">
        <v>480</v>
      </c>
      <c r="AI22" s="14">
        <v>200</v>
      </c>
      <c r="AJ22" s="14">
        <v>1200</v>
      </c>
      <c r="AK22" s="14">
        <v>0</v>
      </c>
      <c r="AL22" s="14">
        <v>800</v>
      </c>
      <c r="AM22" s="14">
        <v>0</v>
      </c>
      <c r="AN22" s="14">
        <v>100</v>
      </c>
      <c r="AO22" s="14">
        <v>0</v>
      </c>
      <c r="AP22" s="14">
        <v>100</v>
      </c>
      <c r="AQ22" s="14">
        <v>300</v>
      </c>
      <c r="AR22" s="14">
        <v>1500</v>
      </c>
      <c r="AS22" s="14">
        <v>120</v>
      </c>
      <c r="AT22" s="14">
        <v>300</v>
      </c>
      <c r="AU22" s="14">
        <v>300</v>
      </c>
      <c r="AV22" s="14">
        <v>0</v>
      </c>
      <c r="AW22" s="14">
        <v>0</v>
      </c>
      <c r="AX22" s="14">
        <v>2000</v>
      </c>
      <c r="AY22" s="14">
        <v>1200</v>
      </c>
      <c r="AZ22" s="14">
        <v>0</v>
      </c>
      <c r="BA22" s="1">
        <f t="shared" si="0"/>
        <v>11662</v>
      </c>
      <c r="BB22" s="1">
        <f t="shared" si="1"/>
        <v>0</v>
      </c>
    </row>
    <row r="23" spans="1:54" ht="56.25" x14ac:dyDescent="0.2">
      <c r="A23" s="18">
        <f>IF(J23&lt;&gt;"",SUBTOTAL(103,$J$10:J23),"")</f>
        <v>10</v>
      </c>
      <c r="B23" s="18">
        <v>10</v>
      </c>
      <c r="C23" s="38" t="s">
        <v>95</v>
      </c>
      <c r="D23" s="57" t="s">
        <v>218</v>
      </c>
      <c r="E23" s="57" t="s">
        <v>252</v>
      </c>
      <c r="F23" s="42" t="s">
        <v>96</v>
      </c>
      <c r="G23" s="11" t="s">
        <v>97</v>
      </c>
      <c r="H23" s="10" t="s">
        <v>92</v>
      </c>
      <c r="I23" s="10" t="s">
        <v>88</v>
      </c>
      <c r="J23" s="18" t="s">
        <v>94</v>
      </c>
      <c r="K23" s="13">
        <v>1520</v>
      </c>
      <c r="L23" s="13">
        <v>40250</v>
      </c>
      <c r="M23" s="14">
        <v>61180000</v>
      </c>
      <c r="N23" s="44" t="s">
        <v>137</v>
      </c>
      <c r="O23" s="14">
        <v>0</v>
      </c>
      <c r="P23" s="14">
        <v>0</v>
      </c>
      <c r="Q23" s="14">
        <v>0</v>
      </c>
      <c r="R23" s="14">
        <v>0</v>
      </c>
      <c r="S23" s="14">
        <v>0</v>
      </c>
      <c r="T23" s="14">
        <v>0</v>
      </c>
      <c r="U23" s="14">
        <v>0</v>
      </c>
      <c r="V23" s="14">
        <v>0</v>
      </c>
      <c r="W23" s="14">
        <v>0</v>
      </c>
      <c r="X23" s="14">
        <v>0</v>
      </c>
      <c r="Y23" s="14">
        <v>0</v>
      </c>
      <c r="Z23" s="14">
        <v>0</v>
      </c>
      <c r="AA23" s="14">
        <v>0</v>
      </c>
      <c r="AB23" s="14">
        <v>300</v>
      </c>
      <c r="AC23" s="14">
        <v>0</v>
      </c>
      <c r="AD23" s="14">
        <v>0</v>
      </c>
      <c r="AE23" s="14">
        <v>0</v>
      </c>
      <c r="AF23" s="14">
        <v>0</v>
      </c>
      <c r="AG23" s="14">
        <v>0</v>
      </c>
      <c r="AH23" s="14">
        <v>240</v>
      </c>
      <c r="AI23" s="14">
        <v>100</v>
      </c>
      <c r="AJ23" s="14">
        <v>0</v>
      </c>
      <c r="AK23" s="14">
        <v>0</v>
      </c>
      <c r="AL23" s="14">
        <v>0</v>
      </c>
      <c r="AM23" s="14">
        <v>0</v>
      </c>
      <c r="AN23" s="14">
        <v>100</v>
      </c>
      <c r="AO23" s="14">
        <v>0</v>
      </c>
      <c r="AP23" s="14">
        <v>0</v>
      </c>
      <c r="AQ23" s="14">
        <v>0</v>
      </c>
      <c r="AR23" s="14">
        <v>0</v>
      </c>
      <c r="AS23" s="14">
        <v>0</v>
      </c>
      <c r="AT23" s="14">
        <v>0</v>
      </c>
      <c r="AU23" s="14">
        <v>300</v>
      </c>
      <c r="AV23" s="14">
        <v>480</v>
      </c>
      <c r="AW23" s="14">
        <v>0</v>
      </c>
      <c r="AX23" s="14">
        <v>0</v>
      </c>
      <c r="AY23" s="14">
        <v>0</v>
      </c>
      <c r="AZ23" s="14">
        <v>0</v>
      </c>
      <c r="BA23" s="1">
        <f t="shared" si="0"/>
        <v>1520</v>
      </c>
      <c r="BB23" s="1">
        <f t="shared" si="1"/>
        <v>0</v>
      </c>
    </row>
    <row r="24" spans="1:54" ht="56.25" x14ac:dyDescent="0.2">
      <c r="A24" s="18">
        <f>IF(J24&lt;&gt;"",SUBTOTAL(103,$J$10:J24),"")</f>
        <v>11</v>
      </c>
      <c r="B24" s="18">
        <v>11</v>
      </c>
      <c r="C24" s="38" t="s">
        <v>98</v>
      </c>
      <c r="D24" s="57" t="s">
        <v>218</v>
      </c>
      <c r="E24" s="57" t="s">
        <v>253</v>
      </c>
      <c r="F24" s="42" t="s">
        <v>99</v>
      </c>
      <c r="G24" s="11" t="s">
        <v>100</v>
      </c>
      <c r="H24" s="10" t="s">
        <v>92</v>
      </c>
      <c r="I24" s="10" t="s">
        <v>88</v>
      </c>
      <c r="J24" s="18" t="s">
        <v>94</v>
      </c>
      <c r="K24" s="13">
        <v>8344</v>
      </c>
      <c r="L24" s="13">
        <v>40250</v>
      </c>
      <c r="M24" s="14">
        <v>335846000</v>
      </c>
      <c r="N24" s="44" t="s">
        <v>137</v>
      </c>
      <c r="O24" s="14">
        <v>0</v>
      </c>
      <c r="P24" s="14">
        <v>0</v>
      </c>
      <c r="Q24" s="14">
        <v>0</v>
      </c>
      <c r="R24" s="14">
        <v>0</v>
      </c>
      <c r="S24" s="14">
        <v>0</v>
      </c>
      <c r="T24" s="14">
        <v>0</v>
      </c>
      <c r="U24" s="14">
        <v>0</v>
      </c>
      <c r="V24" s="14">
        <v>0</v>
      </c>
      <c r="W24" s="14">
        <v>0</v>
      </c>
      <c r="X24" s="14">
        <v>0</v>
      </c>
      <c r="Y24" s="14">
        <v>0</v>
      </c>
      <c r="Z24" s="14">
        <v>0</v>
      </c>
      <c r="AA24" s="14">
        <v>200</v>
      </c>
      <c r="AB24" s="14">
        <v>300</v>
      </c>
      <c r="AC24" s="14">
        <v>1560</v>
      </c>
      <c r="AD24" s="14">
        <v>104</v>
      </c>
      <c r="AE24" s="14">
        <v>1000</v>
      </c>
      <c r="AF24" s="14">
        <v>780</v>
      </c>
      <c r="AG24" s="14">
        <v>0</v>
      </c>
      <c r="AH24" s="14">
        <v>480</v>
      </c>
      <c r="AI24" s="14">
        <v>100</v>
      </c>
      <c r="AJ24" s="14">
        <v>0</v>
      </c>
      <c r="AK24" s="14">
        <v>0</v>
      </c>
      <c r="AL24" s="14">
        <v>0</v>
      </c>
      <c r="AM24" s="14">
        <v>0</v>
      </c>
      <c r="AN24" s="14">
        <v>200</v>
      </c>
      <c r="AO24" s="14">
        <v>0</v>
      </c>
      <c r="AP24" s="14">
        <v>0</v>
      </c>
      <c r="AQ24" s="14">
        <v>200</v>
      </c>
      <c r="AR24" s="14">
        <v>1500</v>
      </c>
      <c r="AS24" s="14">
        <v>120</v>
      </c>
      <c r="AT24" s="14">
        <v>900</v>
      </c>
      <c r="AU24" s="14">
        <v>300</v>
      </c>
      <c r="AV24" s="14">
        <v>0</v>
      </c>
      <c r="AW24" s="14">
        <v>0</v>
      </c>
      <c r="AX24" s="14">
        <v>0</v>
      </c>
      <c r="AY24" s="14">
        <v>600</v>
      </c>
      <c r="AZ24" s="14">
        <v>0</v>
      </c>
      <c r="BA24" s="1">
        <f t="shared" si="0"/>
        <v>8344</v>
      </c>
      <c r="BB24" s="1">
        <f t="shared" si="1"/>
        <v>0</v>
      </c>
    </row>
    <row r="25" spans="1:54" ht="45" x14ac:dyDescent="0.2">
      <c r="A25" s="18">
        <f>IF(J25&lt;&gt;"",SUBTOTAL(103,$J$10:J25),"")</f>
        <v>12</v>
      </c>
      <c r="B25" s="18">
        <v>12</v>
      </c>
      <c r="C25" s="38" t="s">
        <v>101</v>
      </c>
      <c r="D25" s="57" t="s">
        <v>218</v>
      </c>
      <c r="E25" s="57" t="s">
        <v>254</v>
      </c>
      <c r="F25" s="42" t="s">
        <v>102</v>
      </c>
      <c r="G25" s="11" t="s">
        <v>103</v>
      </c>
      <c r="H25" s="10" t="s">
        <v>92</v>
      </c>
      <c r="I25" s="10" t="s">
        <v>88</v>
      </c>
      <c r="J25" s="18" t="s">
        <v>16</v>
      </c>
      <c r="K25" s="13">
        <v>2430</v>
      </c>
      <c r="L25" s="13">
        <v>16800</v>
      </c>
      <c r="M25" s="14">
        <v>40824000</v>
      </c>
      <c r="N25" s="44" t="s">
        <v>137</v>
      </c>
      <c r="O25" s="14">
        <v>1550</v>
      </c>
      <c r="P25" s="14">
        <v>0</v>
      </c>
      <c r="Q25" s="14">
        <v>0</v>
      </c>
      <c r="R25" s="14">
        <v>0</v>
      </c>
      <c r="S25" s="14">
        <v>0</v>
      </c>
      <c r="T25" s="14">
        <v>0</v>
      </c>
      <c r="U25" s="14">
        <v>0</v>
      </c>
      <c r="V25" s="14">
        <v>0</v>
      </c>
      <c r="W25" s="14">
        <v>0</v>
      </c>
      <c r="X25" s="14">
        <v>0</v>
      </c>
      <c r="Y25" s="14">
        <v>0</v>
      </c>
      <c r="Z25" s="14">
        <v>0</v>
      </c>
      <c r="AA25" s="14">
        <v>0</v>
      </c>
      <c r="AB25" s="14">
        <v>0</v>
      </c>
      <c r="AC25" s="14">
        <v>0</v>
      </c>
      <c r="AD25" s="14">
        <v>0</v>
      </c>
      <c r="AE25" s="14">
        <v>0</v>
      </c>
      <c r="AF25" s="14">
        <v>0</v>
      </c>
      <c r="AG25" s="14">
        <v>150</v>
      </c>
      <c r="AH25" s="14">
        <v>0</v>
      </c>
      <c r="AI25" s="14">
        <v>200</v>
      </c>
      <c r="AJ25" s="14">
        <v>0</v>
      </c>
      <c r="AK25" s="14">
        <v>0</v>
      </c>
      <c r="AL25" s="14">
        <v>0</v>
      </c>
      <c r="AM25" s="14">
        <v>0</v>
      </c>
      <c r="AN25" s="14">
        <v>100</v>
      </c>
      <c r="AO25" s="14">
        <v>0</v>
      </c>
      <c r="AP25" s="14">
        <v>0</v>
      </c>
      <c r="AQ25" s="14">
        <v>0</v>
      </c>
      <c r="AR25" s="14">
        <v>0</v>
      </c>
      <c r="AS25" s="14">
        <v>180</v>
      </c>
      <c r="AT25" s="14">
        <v>0</v>
      </c>
      <c r="AU25" s="14">
        <v>10</v>
      </c>
      <c r="AV25" s="14">
        <v>0</v>
      </c>
      <c r="AW25" s="14">
        <v>0</v>
      </c>
      <c r="AX25" s="14">
        <v>240</v>
      </c>
      <c r="AY25" s="14">
        <v>0</v>
      </c>
      <c r="AZ25" s="14">
        <v>0</v>
      </c>
      <c r="BA25" s="1">
        <f t="shared" si="0"/>
        <v>2430</v>
      </c>
      <c r="BB25" s="1">
        <f t="shared" si="1"/>
        <v>0</v>
      </c>
    </row>
    <row r="26" spans="1:54" ht="45" x14ac:dyDescent="0.2">
      <c r="A26" s="18">
        <f>IF(J26&lt;&gt;"",SUBTOTAL(103,$J$10:J26),"")</f>
        <v>13</v>
      </c>
      <c r="B26" s="18">
        <v>13</v>
      </c>
      <c r="C26" s="38" t="s">
        <v>104</v>
      </c>
      <c r="D26" s="57" t="s">
        <v>218</v>
      </c>
      <c r="E26" s="57" t="s">
        <v>255</v>
      </c>
      <c r="F26" s="42" t="s">
        <v>105</v>
      </c>
      <c r="G26" s="11" t="s">
        <v>106</v>
      </c>
      <c r="H26" s="10" t="s">
        <v>92</v>
      </c>
      <c r="I26" s="10" t="s">
        <v>88</v>
      </c>
      <c r="J26" s="18" t="s">
        <v>16</v>
      </c>
      <c r="K26" s="13">
        <v>12951</v>
      </c>
      <c r="L26" s="13">
        <v>15980</v>
      </c>
      <c r="M26" s="14">
        <v>206956980</v>
      </c>
      <c r="N26" s="44" t="s">
        <v>137</v>
      </c>
      <c r="O26" s="14">
        <v>5000</v>
      </c>
      <c r="P26" s="14">
        <v>0</v>
      </c>
      <c r="Q26" s="14">
        <v>0</v>
      </c>
      <c r="R26" s="14">
        <v>221</v>
      </c>
      <c r="S26" s="14">
        <v>0</v>
      </c>
      <c r="T26" s="14">
        <v>0</v>
      </c>
      <c r="U26" s="14">
        <v>0</v>
      </c>
      <c r="V26" s="14">
        <v>0</v>
      </c>
      <c r="W26" s="14">
        <v>2000</v>
      </c>
      <c r="X26" s="14">
        <v>120</v>
      </c>
      <c r="Y26" s="14">
        <v>300</v>
      </c>
      <c r="Z26" s="14">
        <v>30</v>
      </c>
      <c r="AA26" s="14">
        <v>200</v>
      </c>
      <c r="AB26" s="14">
        <v>0</v>
      </c>
      <c r="AC26" s="14">
        <v>0</v>
      </c>
      <c r="AD26" s="14">
        <v>0</v>
      </c>
      <c r="AE26" s="14">
        <v>0</v>
      </c>
      <c r="AF26" s="14">
        <v>0</v>
      </c>
      <c r="AG26" s="14">
        <v>0</v>
      </c>
      <c r="AH26" s="14">
        <v>480</v>
      </c>
      <c r="AI26" s="14">
        <v>200</v>
      </c>
      <c r="AJ26" s="14">
        <v>0</v>
      </c>
      <c r="AK26" s="14">
        <v>0</v>
      </c>
      <c r="AL26" s="14">
        <v>0</v>
      </c>
      <c r="AM26" s="14">
        <v>0</v>
      </c>
      <c r="AN26" s="14">
        <v>300</v>
      </c>
      <c r="AO26" s="14">
        <v>0</v>
      </c>
      <c r="AP26" s="14">
        <v>500</v>
      </c>
      <c r="AQ26" s="14">
        <v>0</v>
      </c>
      <c r="AR26" s="14">
        <v>500</v>
      </c>
      <c r="AS26" s="14">
        <v>480</v>
      </c>
      <c r="AT26" s="14">
        <v>300</v>
      </c>
      <c r="AU26" s="14">
        <v>100</v>
      </c>
      <c r="AV26" s="14">
        <v>480</v>
      </c>
      <c r="AW26" s="14">
        <v>100</v>
      </c>
      <c r="AX26" s="14">
        <v>1500</v>
      </c>
      <c r="AY26" s="14">
        <v>140</v>
      </c>
      <c r="AZ26" s="14">
        <v>0</v>
      </c>
      <c r="BA26" s="1">
        <f t="shared" si="0"/>
        <v>12951</v>
      </c>
      <c r="BB26" s="1">
        <f t="shared" si="1"/>
        <v>0</v>
      </c>
    </row>
    <row r="27" spans="1:54" ht="45" x14ac:dyDescent="0.2">
      <c r="A27" s="18">
        <f>IF(J27&lt;&gt;"",SUBTOTAL(103,$J$10:J27),"")</f>
        <v>14</v>
      </c>
      <c r="B27" s="18">
        <v>14</v>
      </c>
      <c r="C27" s="38" t="s">
        <v>107</v>
      </c>
      <c r="D27" s="57" t="s">
        <v>218</v>
      </c>
      <c r="E27" s="57" t="s">
        <v>256</v>
      </c>
      <c r="F27" s="42" t="s">
        <v>108</v>
      </c>
      <c r="G27" s="11" t="s">
        <v>109</v>
      </c>
      <c r="H27" s="10" t="s">
        <v>92</v>
      </c>
      <c r="I27" s="10" t="s">
        <v>88</v>
      </c>
      <c r="J27" s="18" t="s">
        <v>16</v>
      </c>
      <c r="K27" s="13">
        <v>10244</v>
      </c>
      <c r="L27" s="13">
        <v>15980</v>
      </c>
      <c r="M27" s="14">
        <v>163699120</v>
      </c>
      <c r="N27" s="44" t="s">
        <v>137</v>
      </c>
      <c r="O27" s="14">
        <v>2800</v>
      </c>
      <c r="P27" s="14">
        <v>0</v>
      </c>
      <c r="Q27" s="14">
        <v>0</v>
      </c>
      <c r="R27" s="14">
        <v>0</v>
      </c>
      <c r="S27" s="14">
        <v>0</v>
      </c>
      <c r="T27" s="14">
        <v>0</v>
      </c>
      <c r="U27" s="14">
        <v>0</v>
      </c>
      <c r="V27" s="14">
        <v>0</v>
      </c>
      <c r="W27" s="14">
        <v>0</v>
      </c>
      <c r="X27" s="14">
        <v>120</v>
      </c>
      <c r="Y27" s="14">
        <v>300</v>
      </c>
      <c r="Z27" s="14">
        <v>0</v>
      </c>
      <c r="AA27" s="14">
        <v>0</v>
      </c>
      <c r="AB27" s="14">
        <v>0</v>
      </c>
      <c r="AC27" s="14">
        <v>0</v>
      </c>
      <c r="AD27" s="14">
        <v>0</v>
      </c>
      <c r="AE27" s="14">
        <v>0</v>
      </c>
      <c r="AF27" s="14">
        <v>0</v>
      </c>
      <c r="AG27" s="14">
        <v>0</v>
      </c>
      <c r="AH27" s="14">
        <v>480</v>
      </c>
      <c r="AI27" s="14">
        <v>200</v>
      </c>
      <c r="AJ27" s="14">
        <v>0</v>
      </c>
      <c r="AK27" s="14">
        <v>1040</v>
      </c>
      <c r="AL27" s="14">
        <v>0</v>
      </c>
      <c r="AM27" s="14">
        <v>0</v>
      </c>
      <c r="AN27" s="14">
        <v>200</v>
      </c>
      <c r="AO27" s="14">
        <v>200</v>
      </c>
      <c r="AP27" s="14">
        <v>500</v>
      </c>
      <c r="AQ27" s="14">
        <v>100</v>
      </c>
      <c r="AR27" s="14">
        <v>1500</v>
      </c>
      <c r="AS27" s="14">
        <v>480</v>
      </c>
      <c r="AT27" s="14">
        <v>100</v>
      </c>
      <c r="AU27" s="14">
        <v>10</v>
      </c>
      <c r="AV27" s="14">
        <v>240</v>
      </c>
      <c r="AW27" s="14">
        <v>0</v>
      </c>
      <c r="AX27" s="14">
        <v>1934</v>
      </c>
      <c r="AY27" s="14">
        <v>40</v>
      </c>
      <c r="AZ27" s="14">
        <v>0</v>
      </c>
      <c r="BA27" s="1">
        <f t="shared" si="0"/>
        <v>10244</v>
      </c>
      <c r="BB27" s="1">
        <f t="shared" si="1"/>
        <v>0</v>
      </c>
    </row>
    <row r="28" spans="1:54" ht="45" x14ac:dyDescent="0.2">
      <c r="A28" s="18">
        <f>IF(J28&lt;&gt;"",SUBTOTAL(103,$J$10:J28),"")</f>
        <v>15</v>
      </c>
      <c r="B28" s="18">
        <v>15</v>
      </c>
      <c r="C28" s="38" t="s">
        <v>110</v>
      </c>
      <c r="D28" s="57" t="s">
        <v>218</v>
      </c>
      <c r="E28" s="57" t="s">
        <v>257</v>
      </c>
      <c r="F28" s="42" t="s">
        <v>111</v>
      </c>
      <c r="G28" s="11" t="s">
        <v>112</v>
      </c>
      <c r="H28" s="10" t="s">
        <v>92</v>
      </c>
      <c r="I28" s="10" t="s">
        <v>88</v>
      </c>
      <c r="J28" s="18" t="s">
        <v>16</v>
      </c>
      <c r="K28" s="13">
        <v>2680</v>
      </c>
      <c r="L28" s="13">
        <v>15980</v>
      </c>
      <c r="M28" s="14">
        <v>42826400</v>
      </c>
      <c r="N28" s="44" t="s">
        <v>137</v>
      </c>
      <c r="O28" s="14">
        <v>1250</v>
      </c>
      <c r="P28" s="14">
        <v>0</v>
      </c>
      <c r="Q28" s="14">
        <v>0</v>
      </c>
      <c r="R28" s="14">
        <v>0</v>
      </c>
      <c r="S28" s="14">
        <v>0</v>
      </c>
      <c r="T28" s="14">
        <v>0</v>
      </c>
      <c r="U28" s="14">
        <v>0</v>
      </c>
      <c r="V28" s="14">
        <v>0</v>
      </c>
      <c r="W28" s="14">
        <v>0</v>
      </c>
      <c r="X28" s="14">
        <v>0</v>
      </c>
      <c r="Y28" s="14">
        <v>200</v>
      </c>
      <c r="Z28" s="14">
        <v>0</v>
      </c>
      <c r="AA28" s="14">
        <v>30</v>
      </c>
      <c r="AB28" s="14">
        <v>0</v>
      </c>
      <c r="AC28" s="14">
        <v>0</v>
      </c>
      <c r="AD28" s="14">
        <v>0</v>
      </c>
      <c r="AE28" s="14">
        <v>0</v>
      </c>
      <c r="AF28" s="14">
        <v>0</v>
      </c>
      <c r="AG28" s="14">
        <v>0</v>
      </c>
      <c r="AH28" s="14">
        <v>240</v>
      </c>
      <c r="AI28" s="14">
        <v>0</v>
      </c>
      <c r="AJ28" s="14">
        <v>0</v>
      </c>
      <c r="AK28" s="14">
        <v>0</v>
      </c>
      <c r="AL28" s="14">
        <v>0</v>
      </c>
      <c r="AM28" s="14">
        <v>0</v>
      </c>
      <c r="AN28" s="14">
        <v>150</v>
      </c>
      <c r="AO28" s="14">
        <v>0</v>
      </c>
      <c r="AP28" s="14">
        <v>0</v>
      </c>
      <c r="AQ28" s="14">
        <v>0</v>
      </c>
      <c r="AR28" s="14">
        <v>0</v>
      </c>
      <c r="AS28" s="14">
        <v>660</v>
      </c>
      <c r="AT28" s="14">
        <v>0</v>
      </c>
      <c r="AU28" s="14">
        <v>10</v>
      </c>
      <c r="AV28" s="14">
        <v>0</v>
      </c>
      <c r="AW28" s="14">
        <v>0</v>
      </c>
      <c r="AX28" s="14">
        <v>100</v>
      </c>
      <c r="AY28" s="14">
        <v>40</v>
      </c>
      <c r="AZ28" s="14">
        <v>0</v>
      </c>
      <c r="BA28" s="1">
        <f t="shared" si="0"/>
        <v>2680</v>
      </c>
      <c r="BB28" s="1">
        <f t="shared" si="1"/>
        <v>0</v>
      </c>
    </row>
    <row r="29" spans="1:54" ht="38.25" x14ac:dyDescent="0.2">
      <c r="A29" s="18">
        <f>IF(J29&lt;&gt;"",SUBTOTAL(103,$J$10:J29),"")</f>
        <v>16</v>
      </c>
      <c r="B29" s="18">
        <v>16</v>
      </c>
      <c r="C29" s="38" t="s">
        <v>113</v>
      </c>
      <c r="D29" s="57" t="s">
        <v>218</v>
      </c>
      <c r="E29" s="57" t="s">
        <v>258</v>
      </c>
      <c r="F29" s="42" t="s">
        <v>114</v>
      </c>
      <c r="G29" s="11" t="s">
        <v>115</v>
      </c>
      <c r="H29" s="10" t="s">
        <v>92</v>
      </c>
      <c r="I29" s="10" t="s">
        <v>88</v>
      </c>
      <c r="J29" s="18" t="s">
        <v>116</v>
      </c>
      <c r="K29" s="13">
        <v>1981</v>
      </c>
      <c r="L29" s="13">
        <v>145200</v>
      </c>
      <c r="M29" s="14">
        <v>287641200</v>
      </c>
      <c r="N29" s="44" t="s">
        <v>137</v>
      </c>
      <c r="O29" s="14">
        <v>200</v>
      </c>
      <c r="P29" s="14">
        <v>0</v>
      </c>
      <c r="Q29" s="14">
        <v>0</v>
      </c>
      <c r="R29" s="14">
        <v>0</v>
      </c>
      <c r="S29" s="14">
        <v>0</v>
      </c>
      <c r="T29" s="14">
        <v>0</v>
      </c>
      <c r="U29" s="14">
        <v>0</v>
      </c>
      <c r="V29" s="14">
        <v>1000</v>
      </c>
      <c r="W29" s="14">
        <v>0</v>
      </c>
      <c r="X29" s="14">
        <v>0</v>
      </c>
      <c r="Y29" s="14">
        <v>60</v>
      </c>
      <c r="Z29" s="14">
        <v>0</v>
      </c>
      <c r="AA29" s="14">
        <v>0</v>
      </c>
      <c r="AB29" s="14">
        <v>0</v>
      </c>
      <c r="AC29" s="14">
        <v>0</v>
      </c>
      <c r="AD29" s="14">
        <v>0</v>
      </c>
      <c r="AE29" s="14">
        <v>50</v>
      </c>
      <c r="AF29" s="14">
        <v>0</v>
      </c>
      <c r="AG29" s="14">
        <v>0</v>
      </c>
      <c r="AH29" s="14">
        <v>0</v>
      </c>
      <c r="AI29" s="14">
        <v>0</v>
      </c>
      <c r="AJ29" s="14">
        <v>166</v>
      </c>
      <c r="AK29" s="14">
        <v>26</v>
      </c>
      <c r="AL29" s="14">
        <v>0</v>
      </c>
      <c r="AM29" s="14">
        <v>24</v>
      </c>
      <c r="AN29" s="14">
        <v>0</v>
      </c>
      <c r="AO29" s="14">
        <v>0</v>
      </c>
      <c r="AP29" s="14">
        <v>100</v>
      </c>
      <c r="AQ29" s="14">
        <v>50</v>
      </c>
      <c r="AR29" s="14">
        <v>0</v>
      </c>
      <c r="AS29" s="14">
        <v>150</v>
      </c>
      <c r="AT29" s="14">
        <v>0</v>
      </c>
      <c r="AU29" s="14">
        <v>100</v>
      </c>
      <c r="AV29" s="14">
        <v>0</v>
      </c>
      <c r="AW29" s="14">
        <v>0</v>
      </c>
      <c r="AX29" s="14">
        <v>0</v>
      </c>
      <c r="AY29" s="14">
        <v>0</v>
      </c>
      <c r="AZ29" s="14">
        <v>55</v>
      </c>
      <c r="BA29" s="1">
        <f t="shared" si="0"/>
        <v>1981</v>
      </c>
      <c r="BB29" s="1">
        <f t="shared" si="1"/>
        <v>0</v>
      </c>
    </row>
    <row r="30" spans="1:54" ht="45" x14ac:dyDescent="0.2">
      <c r="A30" s="18">
        <f>IF(J30&lt;&gt;"",SUBTOTAL(103,$J$10:J30),"")</f>
        <v>17</v>
      </c>
      <c r="B30" s="18">
        <v>17</v>
      </c>
      <c r="C30" s="38" t="s">
        <v>117</v>
      </c>
      <c r="D30" s="57" t="s">
        <v>218</v>
      </c>
      <c r="E30" s="57" t="s">
        <v>259</v>
      </c>
      <c r="F30" s="42" t="s">
        <v>118</v>
      </c>
      <c r="G30" s="11" t="s">
        <v>120</v>
      </c>
      <c r="H30" s="10" t="s">
        <v>119</v>
      </c>
      <c r="I30" s="10" t="s">
        <v>88</v>
      </c>
      <c r="J30" s="18" t="s">
        <v>94</v>
      </c>
      <c r="K30" s="13">
        <v>3856</v>
      </c>
      <c r="L30" s="13">
        <v>68500</v>
      </c>
      <c r="M30" s="14">
        <v>264136000</v>
      </c>
      <c r="N30" s="44" t="s">
        <v>137</v>
      </c>
      <c r="O30" s="14">
        <v>0</v>
      </c>
      <c r="P30" s="14">
        <v>0</v>
      </c>
      <c r="Q30" s="14">
        <v>0</v>
      </c>
      <c r="R30" s="14">
        <v>55</v>
      </c>
      <c r="S30" s="14">
        <v>0</v>
      </c>
      <c r="T30" s="14">
        <v>0</v>
      </c>
      <c r="U30" s="14">
        <v>0</v>
      </c>
      <c r="V30" s="14">
        <v>0</v>
      </c>
      <c r="W30" s="14">
        <v>0</v>
      </c>
      <c r="X30" s="14">
        <v>300</v>
      </c>
      <c r="Y30" s="14">
        <v>0</v>
      </c>
      <c r="Z30" s="14">
        <v>0</v>
      </c>
      <c r="AA30" s="14">
        <v>500</v>
      </c>
      <c r="AB30" s="14">
        <v>0</v>
      </c>
      <c r="AC30" s="14">
        <v>676</v>
      </c>
      <c r="AD30" s="14">
        <v>0</v>
      </c>
      <c r="AE30" s="14">
        <v>0</v>
      </c>
      <c r="AF30" s="14">
        <v>0</v>
      </c>
      <c r="AG30" s="14">
        <v>0</v>
      </c>
      <c r="AH30" s="14">
        <v>0</v>
      </c>
      <c r="AI30" s="14">
        <v>400</v>
      </c>
      <c r="AJ30" s="14">
        <v>260</v>
      </c>
      <c r="AK30" s="14">
        <v>0</v>
      </c>
      <c r="AL30" s="14">
        <v>0</v>
      </c>
      <c r="AM30" s="14">
        <v>0</v>
      </c>
      <c r="AN30" s="14">
        <v>0</v>
      </c>
      <c r="AO30" s="14">
        <v>0</v>
      </c>
      <c r="AP30" s="14">
        <v>0</v>
      </c>
      <c r="AQ30" s="14">
        <v>0</v>
      </c>
      <c r="AR30" s="14">
        <v>0</v>
      </c>
      <c r="AS30" s="14">
        <v>180</v>
      </c>
      <c r="AT30" s="14">
        <v>0</v>
      </c>
      <c r="AU30" s="14">
        <v>5</v>
      </c>
      <c r="AV30" s="14">
        <v>480</v>
      </c>
      <c r="AW30" s="14">
        <v>0</v>
      </c>
      <c r="AX30" s="14">
        <v>1000</v>
      </c>
      <c r="AY30" s="14">
        <v>0</v>
      </c>
      <c r="AZ30" s="14">
        <v>0</v>
      </c>
      <c r="BA30" s="1">
        <f t="shared" si="0"/>
        <v>3856</v>
      </c>
      <c r="BB30" s="1">
        <f t="shared" si="1"/>
        <v>0</v>
      </c>
    </row>
    <row r="31" spans="1:54" ht="90" x14ac:dyDescent="0.2">
      <c r="A31" s="18">
        <f>IF(J31&lt;&gt;"",SUBTOTAL(103,$J$10:J31),"")</f>
        <v>18</v>
      </c>
      <c r="B31" s="18">
        <v>18</v>
      </c>
      <c r="C31" s="38" t="s">
        <v>121</v>
      </c>
      <c r="D31" s="57" t="s">
        <v>218</v>
      </c>
      <c r="E31" s="57" t="s">
        <v>260</v>
      </c>
      <c r="F31" s="42" t="s">
        <v>122</v>
      </c>
      <c r="G31" s="11" t="s">
        <v>123</v>
      </c>
      <c r="H31" s="10" t="s">
        <v>119</v>
      </c>
      <c r="I31" s="10" t="s">
        <v>88</v>
      </c>
      <c r="J31" s="18" t="s">
        <v>94</v>
      </c>
      <c r="K31" s="13">
        <v>3090</v>
      </c>
      <c r="L31" s="13">
        <v>55260</v>
      </c>
      <c r="M31" s="14">
        <v>170753400</v>
      </c>
      <c r="N31" s="44" t="s">
        <v>137</v>
      </c>
      <c r="O31" s="14">
        <v>0</v>
      </c>
      <c r="P31" s="14">
        <v>0</v>
      </c>
      <c r="Q31" s="14">
        <v>0</v>
      </c>
      <c r="R31" s="14">
        <v>36</v>
      </c>
      <c r="S31" s="14">
        <v>0</v>
      </c>
      <c r="T31" s="14">
        <v>0</v>
      </c>
      <c r="U31" s="14">
        <v>0</v>
      </c>
      <c r="V31" s="14">
        <v>0</v>
      </c>
      <c r="W31" s="14">
        <v>500</v>
      </c>
      <c r="X31" s="14">
        <v>720</v>
      </c>
      <c r="Y31" s="14">
        <v>0</v>
      </c>
      <c r="Z31" s="14">
        <v>0</v>
      </c>
      <c r="AA31" s="14">
        <v>200</v>
      </c>
      <c r="AB31" s="14">
        <v>0</v>
      </c>
      <c r="AC31" s="14">
        <v>491</v>
      </c>
      <c r="AD31" s="14">
        <v>0</v>
      </c>
      <c r="AE31" s="14">
        <v>0</v>
      </c>
      <c r="AF31" s="14">
        <v>0</v>
      </c>
      <c r="AG31" s="14">
        <v>0</v>
      </c>
      <c r="AH31" s="14">
        <v>50</v>
      </c>
      <c r="AI31" s="14">
        <v>300</v>
      </c>
      <c r="AJ31" s="14">
        <v>260</v>
      </c>
      <c r="AK31" s="14">
        <v>0</v>
      </c>
      <c r="AL31" s="14">
        <v>0</v>
      </c>
      <c r="AM31" s="14">
        <v>0</v>
      </c>
      <c r="AN31" s="14">
        <v>0</v>
      </c>
      <c r="AO31" s="14">
        <v>0</v>
      </c>
      <c r="AP31" s="14">
        <v>0</v>
      </c>
      <c r="AQ31" s="14">
        <v>0</v>
      </c>
      <c r="AR31" s="14">
        <v>0</v>
      </c>
      <c r="AS31" s="14">
        <v>180</v>
      </c>
      <c r="AT31" s="14">
        <v>0</v>
      </c>
      <c r="AU31" s="14">
        <v>5</v>
      </c>
      <c r="AV31" s="14">
        <v>48</v>
      </c>
      <c r="AW31" s="14">
        <v>0</v>
      </c>
      <c r="AX31" s="14">
        <v>300</v>
      </c>
      <c r="AY31" s="14">
        <v>0</v>
      </c>
      <c r="AZ31" s="14">
        <v>0</v>
      </c>
      <c r="BA31" s="1">
        <f t="shared" si="0"/>
        <v>3090</v>
      </c>
      <c r="BB31" s="1">
        <f t="shared" si="1"/>
        <v>0</v>
      </c>
    </row>
    <row r="32" spans="1:54" ht="90" x14ac:dyDescent="0.2">
      <c r="A32" s="18">
        <f>IF(J32&lt;&gt;"",SUBTOTAL(103,$J$10:J32),"")</f>
        <v>19</v>
      </c>
      <c r="B32" s="18">
        <v>19</v>
      </c>
      <c r="C32" s="38" t="s">
        <v>124</v>
      </c>
      <c r="D32" s="57" t="s">
        <v>218</v>
      </c>
      <c r="E32" s="57" t="s">
        <v>261</v>
      </c>
      <c r="F32" s="42" t="s">
        <v>125</v>
      </c>
      <c r="G32" s="11" t="s">
        <v>126</v>
      </c>
      <c r="H32" s="10" t="s">
        <v>119</v>
      </c>
      <c r="I32" s="10" t="s">
        <v>88</v>
      </c>
      <c r="J32" s="18" t="s">
        <v>94</v>
      </c>
      <c r="K32" s="13">
        <v>2429</v>
      </c>
      <c r="L32" s="13">
        <v>55250</v>
      </c>
      <c r="M32" s="14">
        <v>134202250</v>
      </c>
      <c r="N32" s="44" t="s">
        <v>137</v>
      </c>
      <c r="O32" s="14">
        <v>0</v>
      </c>
      <c r="P32" s="14">
        <v>0</v>
      </c>
      <c r="Q32" s="14">
        <v>0</v>
      </c>
      <c r="R32" s="14">
        <v>0</v>
      </c>
      <c r="S32" s="14">
        <v>0</v>
      </c>
      <c r="T32" s="14">
        <v>0</v>
      </c>
      <c r="U32" s="14">
        <v>0</v>
      </c>
      <c r="V32" s="14">
        <v>0</v>
      </c>
      <c r="W32" s="14">
        <v>500</v>
      </c>
      <c r="X32" s="14">
        <v>0</v>
      </c>
      <c r="Y32" s="14">
        <v>0</v>
      </c>
      <c r="Z32" s="14">
        <v>0</v>
      </c>
      <c r="AA32" s="14">
        <v>0</v>
      </c>
      <c r="AB32" s="14">
        <v>0</v>
      </c>
      <c r="AC32" s="14">
        <v>1446</v>
      </c>
      <c r="AD32" s="14">
        <v>0</v>
      </c>
      <c r="AE32" s="14">
        <v>0</v>
      </c>
      <c r="AF32" s="14">
        <v>0</v>
      </c>
      <c r="AG32" s="14">
        <v>0</v>
      </c>
      <c r="AH32" s="14">
        <v>0</v>
      </c>
      <c r="AI32" s="14">
        <v>0</v>
      </c>
      <c r="AJ32" s="14">
        <v>150</v>
      </c>
      <c r="AK32" s="14">
        <v>0</v>
      </c>
      <c r="AL32" s="14">
        <v>0</v>
      </c>
      <c r="AM32" s="14">
        <v>0</v>
      </c>
      <c r="AN32" s="14">
        <v>0</v>
      </c>
      <c r="AO32" s="14">
        <v>0</v>
      </c>
      <c r="AP32" s="14">
        <v>0</v>
      </c>
      <c r="AQ32" s="14">
        <v>0</v>
      </c>
      <c r="AR32" s="14">
        <v>0</v>
      </c>
      <c r="AS32" s="14">
        <v>180</v>
      </c>
      <c r="AT32" s="14">
        <v>0</v>
      </c>
      <c r="AU32" s="14">
        <v>5</v>
      </c>
      <c r="AV32" s="14">
        <v>48</v>
      </c>
      <c r="AW32" s="14">
        <v>0</v>
      </c>
      <c r="AX32" s="14">
        <v>100</v>
      </c>
      <c r="AY32" s="14">
        <v>0</v>
      </c>
      <c r="AZ32" s="14">
        <v>0</v>
      </c>
      <c r="BA32" s="1">
        <f t="shared" si="0"/>
        <v>2429</v>
      </c>
      <c r="BB32" s="1">
        <f t="shared" si="1"/>
        <v>0</v>
      </c>
    </row>
    <row r="33" spans="1:54" ht="90" x14ac:dyDescent="0.2">
      <c r="A33" s="18">
        <f>IF(J33&lt;&gt;"",SUBTOTAL(103,$J$10:J33),"")</f>
        <v>20</v>
      </c>
      <c r="B33" s="18">
        <v>20</v>
      </c>
      <c r="C33" s="38" t="s">
        <v>127</v>
      </c>
      <c r="D33" s="57" t="s">
        <v>218</v>
      </c>
      <c r="E33" s="57" t="s">
        <v>262</v>
      </c>
      <c r="F33" s="42" t="s">
        <v>128</v>
      </c>
      <c r="G33" s="11" t="s">
        <v>129</v>
      </c>
      <c r="H33" s="10" t="s">
        <v>119</v>
      </c>
      <c r="I33" s="10" t="s">
        <v>88</v>
      </c>
      <c r="J33" s="18" t="s">
        <v>94</v>
      </c>
      <c r="K33" s="13">
        <v>865</v>
      </c>
      <c r="L33" s="13">
        <v>59250</v>
      </c>
      <c r="M33" s="14">
        <v>51251250</v>
      </c>
      <c r="N33" s="44" t="s">
        <v>137</v>
      </c>
      <c r="O33" s="14">
        <v>0</v>
      </c>
      <c r="P33" s="14">
        <v>0</v>
      </c>
      <c r="Q33" s="14">
        <v>0</v>
      </c>
      <c r="R33" s="14">
        <v>0</v>
      </c>
      <c r="S33" s="14">
        <v>0</v>
      </c>
      <c r="T33" s="14">
        <v>0</v>
      </c>
      <c r="U33" s="14">
        <v>0</v>
      </c>
      <c r="V33" s="14">
        <v>0</v>
      </c>
      <c r="W33" s="14">
        <v>0</v>
      </c>
      <c r="X33" s="14">
        <v>0</v>
      </c>
      <c r="Y33" s="14">
        <v>0</v>
      </c>
      <c r="Z33" s="14">
        <v>0</v>
      </c>
      <c r="AA33" s="14">
        <v>0</v>
      </c>
      <c r="AB33" s="14">
        <v>0</v>
      </c>
      <c r="AC33" s="14">
        <v>320</v>
      </c>
      <c r="AD33" s="14">
        <v>0</v>
      </c>
      <c r="AE33" s="14">
        <v>0</v>
      </c>
      <c r="AF33" s="14">
        <v>0</v>
      </c>
      <c r="AG33" s="14">
        <v>0</v>
      </c>
      <c r="AH33" s="14">
        <v>0</v>
      </c>
      <c r="AI33" s="14">
        <v>0</v>
      </c>
      <c r="AJ33" s="14">
        <v>260</v>
      </c>
      <c r="AK33" s="14">
        <v>0</v>
      </c>
      <c r="AL33" s="14">
        <v>0</v>
      </c>
      <c r="AM33" s="14">
        <v>0</v>
      </c>
      <c r="AN33" s="14">
        <v>0</v>
      </c>
      <c r="AO33" s="14">
        <v>0</v>
      </c>
      <c r="AP33" s="14">
        <v>0</v>
      </c>
      <c r="AQ33" s="14">
        <v>100</v>
      </c>
      <c r="AR33" s="14">
        <v>0</v>
      </c>
      <c r="AS33" s="14">
        <v>180</v>
      </c>
      <c r="AT33" s="14">
        <v>0</v>
      </c>
      <c r="AU33" s="14">
        <v>5</v>
      </c>
      <c r="AV33" s="14">
        <v>0</v>
      </c>
      <c r="AW33" s="14">
        <v>0</v>
      </c>
      <c r="AX33" s="14">
        <v>0</v>
      </c>
      <c r="AY33" s="14">
        <v>0</v>
      </c>
      <c r="AZ33" s="14">
        <v>0</v>
      </c>
      <c r="BA33" s="1">
        <f t="shared" si="0"/>
        <v>865</v>
      </c>
      <c r="BB33" s="1">
        <f t="shared" si="1"/>
        <v>0</v>
      </c>
    </row>
    <row r="34" spans="1:54" ht="90" x14ac:dyDescent="0.2">
      <c r="A34" s="18">
        <f>IF(J34&lt;&gt;"",SUBTOTAL(103,$J$10:J34),"")</f>
        <v>21</v>
      </c>
      <c r="B34" s="18">
        <v>21</v>
      </c>
      <c r="C34" s="38" t="s">
        <v>130</v>
      </c>
      <c r="D34" s="57" t="s">
        <v>218</v>
      </c>
      <c r="E34" s="57" t="s">
        <v>263</v>
      </c>
      <c r="F34" s="42" t="s">
        <v>131</v>
      </c>
      <c r="G34" s="11" t="s">
        <v>132</v>
      </c>
      <c r="H34" s="10" t="s">
        <v>119</v>
      </c>
      <c r="I34" s="10" t="s">
        <v>88</v>
      </c>
      <c r="J34" s="18" t="s">
        <v>94</v>
      </c>
      <c r="K34" s="13">
        <v>409</v>
      </c>
      <c r="L34" s="13">
        <v>65200</v>
      </c>
      <c r="M34" s="14">
        <v>26666800</v>
      </c>
      <c r="N34" s="44" t="s">
        <v>137</v>
      </c>
      <c r="O34" s="14">
        <v>0</v>
      </c>
      <c r="P34" s="14">
        <v>0</v>
      </c>
      <c r="Q34" s="14">
        <v>0</v>
      </c>
      <c r="R34" s="14">
        <v>0</v>
      </c>
      <c r="S34" s="14">
        <v>0</v>
      </c>
      <c r="T34" s="14">
        <v>0</v>
      </c>
      <c r="U34" s="14">
        <v>0</v>
      </c>
      <c r="V34" s="14">
        <v>0</v>
      </c>
      <c r="W34" s="14">
        <v>0</v>
      </c>
      <c r="X34" s="14">
        <v>0</v>
      </c>
      <c r="Y34" s="14">
        <v>0</v>
      </c>
      <c r="Z34" s="14">
        <v>0</v>
      </c>
      <c r="AA34" s="14">
        <v>0</v>
      </c>
      <c r="AB34" s="14">
        <v>0</v>
      </c>
      <c r="AC34" s="14">
        <v>24</v>
      </c>
      <c r="AD34" s="14">
        <v>0</v>
      </c>
      <c r="AE34" s="14">
        <v>0</v>
      </c>
      <c r="AF34" s="14">
        <v>0</v>
      </c>
      <c r="AG34" s="14">
        <v>0</v>
      </c>
      <c r="AH34" s="14">
        <v>0</v>
      </c>
      <c r="AI34" s="14">
        <v>0</v>
      </c>
      <c r="AJ34" s="14">
        <v>200</v>
      </c>
      <c r="AK34" s="14">
        <v>0</v>
      </c>
      <c r="AL34" s="14">
        <v>0</v>
      </c>
      <c r="AM34" s="14">
        <v>0</v>
      </c>
      <c r="AN34" s="14">
        <v>0</v>
      </c>
      <c r="AO34" s="14">
        <v>0</v>
      </c>
      <c r="AP34" s="14">
        <v>0</v>
      </c>
      <c r="AQ34" s="14">
        <v>0</v>
      </c>
      <c r="AR34" s="14">
        <v>0</v>
      </c>
      <c r="AS34" s="14">
        <v>180</v>
      </c>
      <c r="AT34" s="14">
        <v>0</v>
      </c>
      <c r="AU34" s="14">
        <v>5</v>
      </c>
      <c r="AV34" s="14">
        <v>0</v>
      </c>
      <c r="AW34" s="14">
        <v>0</v>
      </c>
      <c r="AX34" s="14">
        <v>0</v>
      </c>
      <c r="AY34" s="14">
        <v>0</v>
      </c>
      <c r="AZ34" s="14">
        <v>0</v>
      </c>
      <c r="BA34" s="1">
        <f t="shared" si="0"/>
        <v>409</v>
      </c>
      <c r="BB34" s="1">
        <f t="shared" si="1"/>
        <v>0</v>
      </c>
    </row>
    <row r="35" spans="1:54" ht="38.25" x14ac:dyDescent="0.2">
      <c r="A35" s="18">
        <f>IF(J35&lt;&gt;"",SUBTOTAL(103,$J$10:J35),"")</f>
        <v>22</v>
      </c>
      <c r="B35" s="18">
        <v>22</v>
      </c>
      <c r="C35" s="38" t="s">
        <v>133</v>
      </c>
      <c r="D35" s="57" t="s">
        <v>218</v>
      </c>
      <c r="E35" s="57" t="s">
        <v>264</v>
      </c>
      <c r="F35" s="42" t="s">
        <v>134</v>
      </c>
      <c r="G35" s="11" t="s">
        <v>135</v>
      </c>
      <c r="H35" s="10" t="s">
        <v>119</v>
      </c>
      <c r="I35" s="10" t="s">
        <v>88</v>
      </c>
      <c r="J35" s="18" t="s">
        <v>94</v>
      </c>
      <c r="K35" s="13">
        <v>185</v>
      </c>
      <c r="L35" s="13">
        <v>64200</v>
      </c>
      <c r="M35" s="14">
        <v>11877000</v>
      </c>
      <c r="N35" s="44" t="s">
        <v>137</v>
      </c>
      <c r="O35" s="14">
        <v>0</v>
      </c>
      <c r="P35" s="14">
        <v>0</v>
      </c>
      <c r="Q35" s="14">
        <v>0</v>
      </c>
      <c r="R35" s="14">
        <v>0</v>
      </c>
      <c r="S35" s="14">
        <v>0</v>
      </c>
      <c r="T35" s="14">
        <v>0</v>
      </c>
      <c r="U35" s="14">
        <v>0</v>
      </c>
      <c r="V35" s="14">
        <v>0</v>
      </c>
      <c r="W35" s="14">
        <v>0</v>
      </c>
      <c r="X35" s="14">
        <v>0</v>
      </c>
      <c r="Y35" s="14">
        <v>0</v>
      </c>
      <c r="Z35" s="14">
        <v>0</v>
      </c>
      <c r="AA35" s="14">
        <v>0</v>
      </c>
      <c r="AB35" s="14">
        <v>0</v>
      </c>
      <c r="AC35" s="14">
        <v>0</v>
      </c>
      <c r="AD35" s="14">
        <v>0</v>
      </c>
      <c r="AE35" s="14">
        <v>0</v>
      </c>
      <c r="AF35" s="14">
        <v>0</v>
      </c>
      <c r="AG35" s="14">
        <v>0</v>
      </c>
      <c r="AH35" s="14">
        <v>180</v>
      </c>
      <c r="AI35" s="14">
        <v>0</v>
      </c>
      <c r="AJ35" s="14">
        <v>0</v>
      </c>
      <c r="AK35" s="14">
        <v>0</v>
      </c>
      <c r="AL35" s="14">
        <v>0</v>
      </c>
      <c r="AM35" s="14">
        <v>0</v>
      </c>
      <c r="AN35" s="14">
        <v>0</v>
      </c>
      <c r="AO35" s="14">
        <v>0</v>
      </c>
      <c r="AP35" s="14">
        <v>0</v>
      </c>
      <c r="AQ35" s="14">
        <v>0</v>
      </c>
      <c r="AR35" s="14">
        <v>0</v>
      </c>
      <c r="AS35" s="14">
        <v>0</v>
      </c>
      <c r="AT35" s="14">
        <v>0</v>
      </c>
      <c r="AU35" s="14">
        <v>5</v>
      </c>
      <c r="AV35" s="14">
        <v>0</v>
      </c>
      <c r="AW35" s="14">
        <v>0</v>
      </c>
      <c r="AX35" s="14">
        <v>0</v>
      </c>
      <c r="AY35" s="14">
        <v>0</v>
      </c>
      <c r="AZ35" s="14">
        <v>0</v>
      </c>
      <c r="BA35" s="1">
        <f t="shared" si="0"/>
        <v>185</v>
      </c>
      <c r="BB35" s="1">
        <f t="shared" si="1"/>
        <v>0</v>
      </c>
    </row>
    <row r="36" spans="1:54" ht="27" customHeight="1" x14ac:dyDescent="0.2">
      <c r="A36" s="18"/>
      <c r="B36" s="18"/>
      <c r="C36" s="18"/>
      <c r="D36" s="57"/>
      <c r="E36" s="57"/>
      <c r="F36" s="19"/>
      <c r="G36" s="19"/>
      <c r="H36" s="19"/>
      <c r="I36" s="18"/>
      <c r="J36" s="18"/>
      <c r="K36" s="18"/>
      <c r="L36" s="20"/>
      <c r="M36" s="21">
        <v>20635120908</v>
      </c>
      <c r="N36" s="43"/>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1">
        <f t="shared" si="0"/>
        <v>0</v>
      </c>
      <c r="BB36" s="1">
        <f t="shared" si="1"/>
        <v>0</v>
      </c>
    </row>
    <row r="37" spans="1:54" x14ac:dyDescent="0.2">
      <c r="A37" s="2"/>
      <c r="B37" s="2"/>
      <c r="C37" s="2"/>
      <c r="D37" s="2"/>
      <c r="E37" s="2"/>
      <c r="F37" s="2"/>
      <c r="G37" s="2"/>
      <c r="H37" s="2"/>
      <c r="I37" s="2"/>
      <c r="J37" s="2"/>
      <c r="K37" s="2"/>
    </row>
    <row r="38" spans="1:54" x14ac:dyDescent="0.2">
      <c r="A38" s="2"/>
      <c r="B38" s="2"/>
      <c r="C38" s="2"/>
      <c r="D38" s="2"/>
      <c r="E38" s="2"/>
      <c r="F38" s="2"/>
      <c r="G38" s="2"/>
      <c r="H38" s="2"/>
      <c r="I38" s="2"/>
      <c r="J38" s="2"/>
      <c r="K38" s="2"/>
    </row>
    <row r="39" spans="1:54" x14ac:dyDescent="0.2">
      <c r="A39" s="2"/>
      <c r="B39" s="2"/>
      <c r="C39" s="2"/>
      <c r="D39" s="2"/>
      <c r="E39" s="2"/>
      <c r="F39" s="2"/>
      <c r="G39" s="2"/>
      <c r="H39" s="2"/>
      <c r="I39" s="2"/>
      <c r="J39" s="2"/>
      <c r="K39" s="2"/>
    </row>
    <row r="40" spans="1:54" x14ac:dyDescent="0.2">
      <c r="A40" s="2"/>
      <c r="B40" s="2"/>
      <c r="C40" s="2"/>
      <c r="D40" s="2"/>
      <c r="E40" s="2"/>
      <c r="F40" s="2"/>
      <c r="G40" s="2"/>
      <c r="H40" s="2"/>
      <c r="I40" s="2"/>
      <c r="J40" s="2"/>
      <c r="K40" s="2"/>
      <c r="N40" s="2"/>
    </row>
    <row r="41" spans="1:54" x14ac:dyDescent="0.2">
      <c r="A41" s="2"/>
      <c r="B41" s="2"/>
      <c r="C41" s="2"/>
      <c r="D41" s="2"/>
      <c r="E41" s="2"/>
      <c r="F41" s="2"/>
      <c r="G41" s="2"/>
      <c r="H41" s="2"/>
      <c r="I41" s="2"/>
      <c r="J41" s="2"/>
      <c r="K41" s="2"/>
      <c r="N41" s="2"/>
    </row>
    <row r="42" spans="1:54" x14ac:dyDescent="0.2">
      <c r="A42" s="2"/>
      <c r="B42" s="2"/>
      <c r="C42" s="2"/>
      <c r="D42" s="2"/>
      <c r="E42" s="2"/>
      <c r="F42" s="2"/>
      <c r="G42" s="2"/>
      <c r="H42" s="2"/>
      <c r="I42" s="2"/>
      <c r="J42" s="2"/>
      <c r="K42" s="2"/>
      <c r="N42" s="2"/>
    </row>
    <row r="43" spans="1:54" x14ac:dyDescent="0.2">
      <c r="A43" s="2"/>
      <c r="B43" s="2"/>
      <c r="C43" s="2"/>
      <c r="D43" s="2"/>
      <c r="E43" s="2"/>
      <c r="F43" s="2"/>
      <c r="G43" s="2"/>
      <c r="H43" s="2"/>
      <c r="I43" s="2"/>
      <c r="J43" s="2"/>
      <c r="K43" s="2"/>
      <c r="N43" s="2"/>
    </row>
    <row r="44" spans="1:54" x14ac:dyDescent="0.2">
      <c r="A44" s="2"/>
      <c r="B44" s="2"/>
      <c r="C44" s="2"/>
      <c r="D44" s="2"/>
      <c r="E44" s="2"/>
      <c r="F44" s="2"/>
      <c r="G44" s="2"/>
      <c r="H44" s="2"/>
      <c r="I44" s="2"/>
      <c r="J44" s="2"/>
      <c r="K44" s="2"/>
      <c r="N44" s="2"/>
    </row>
    <row r="45" spans="1:54" x14ac:dyDescent="0.2">
      <c r="A45" s="2"/>
      <c r="B45" s="2"/>
      <c r="C45" s="2"/>
      <c r="D45" s="2"/>
      <c r="E45" s="2"/>
      <c r="F45" s="2"/>
      <c r="G45" s="2"/>
      <c r="H45" s="2"/>
      <c r="I45" s="2"/>
      <c r="J45" s="2"/>
      <c r="K45" s="2"/>
      <c r="N45" s="2"/>
    </row>
    <row r="46" spans="1:54" x14ac:dyDescent="0.2">
      <c r="A46" s="2"/>
      <c r="B46" s="2"/>
      <c r="C46" s="2"/>
      <c r="D46" s="2"/>
      <c r="E46" s="2"/>
      <c r="F46" s="2"/>
      <c r="G46" s="2"/>
      <c r="H46" s="2"/>
      <c r="I46" s="2"/>
      <c r="J46" s="2"/>
      <c r="K46" s="2"/>
      <c r="N46" s="2"/>
    </row>
    <row r="47" spans="1:54" x14ac:dyDescent="0.2">
      <c r="A47" s="2"/>
      <c r="B47" s="2"/>
      <c r="C47" s="2"/>
      <c r="D47" s="2"/>
      <c r="E47" s="2"/>
      <c r="F47" s="2"/>
      <c r="G47" s="2"/>
      <c r="H47" s="2"/>
      <c r="I47" s="2"/>
      <c r="J47" s="2"/>
      <c r="K47" s="2"/>
      <c r="N47" s="2"/>
    </row>
    <row r="48" spans="1:54" x14ac:dyDescent="0.2">
      <c r="A48" s="2"/>
      <c r="B48" s="2"/>
      <c r="C48" s="2"/>
      <c r="D48" s="2"/>
      <c r="E48" s="2"/>
      <c r="F48" s="2"/>
      <c r="G48" s="2"/>
      <c r="H48" s="2"/>
      <c r="I48" s="2"/>
      <c r="J48" s="2"/>
      <c r="K48" s="2"/>
      <c r="N48" s="2"/>
    </row>
    <row r="49" spans="1:14" x14ac:dyDescent="0.2">
      <c r="A49" s="2"/>
      <c r="B49" s="2"/>
      <c r="C49" s="2"/>
      <c r="D49" s="2"/>
      <c r="E49" s="2"/>
      <c r="F49" s="2"/>
      <c r="G49" s="2"/>
      <c r="H49" s="2"/>
      <c r="I49" s="2"/>
      <c r="J49" s="2"/>
      <c r="K49" s="2"/>
      <c r="N49" s="2"/>
    </row>
    <row r="50" spans="1:14" x14ac:dyDescent="0.2">
      <c r="A50" s="2"/>
      <c r="B50" s="2"/>
      <c r="C50" s="2"/>
      <c r="D50" s="2"/>
      <c r="E50" s="2"/>
      <c r="F50" s="2"/>
      <c r="G50" s="2"/>
      <c r="H50" s="2"/>
      <c r="I50" s="2"/>
      <c r="J50" s="2"/>
      <c r="K50" s="2"/>
      <c r="N50" s="2"/>
    </row>
    <row r="51" spans="1:14" x14ac:dyDescent="0.2">
      <c r="A51" s="2"/>
      <c r="B51" s="2"/>
      <c r="C51" s="2"/>
      <c r="D51" s="2"/>
      <c r="E51" s="2"/>
      <c r="F51" s="2"/>
      <c r="G51" s="2"/>
      <c r="H51" s="2"/>
      <c r="I51" s="2"/>
      <c r="J51" s="2"/>
      <c r="K51" s="2"/>
      <c r="N51" s="2"/>
    </row>
    <row r="52" spans="1:14" x14ac:dyDescent="0.2">
      <c r="A52" s="2"/>
      <c r="B52" s="2"/>
      <c r="C52" s="2"/>
      <c r="D52" s="2"/>
      <c r="E52" s="2"/>
      <c r="F52" s="2"/>
      <c r="G52" s="2"/>
      <c r="H52" s="2"/>
      <c r="I52" s="2"/>
      <c r="J52" s="2"/>
      <c r="K52" s="2"/>
      <c r="N52" s="2"/>
    </row>
    <row r="53" spans="1:14" x14ac:dyDescent="0.2">
      <c r="A53" s="2"/>
      <c r="B53" s="2"/>
      <c r="C53" s="2"/>
      <c r="D53" s="2"/>
      <c r="E53" s="2"/>
      <c r="F53" s="2"/>
      <c r="G53" s="2"/>
      <c r="H53" s="2"/>
      <c r="I53" s="2"/>
      <c r="J53" s="2"/>
      <c r="K53" s="2"/>
      <c r="N53" s="2"/>
    </row>
    <row r="54" spans="1:14" x14ac:dyDescent="0.2">
      <c r="A54" s="2"/>
      <c r="B54" s="2"/>
      <c r="C54" s="2"/>
      <c r="D54" s="2"/>
      <c r="E54" s="2"/>
      <c r="F54" s="2"/>
      <c r="G54" s="2"/>
      <c r="H54" s="2"/>
      <c r="I54" s="2"/>
      <c r="J54" s="2"/>
      <c r="K54" s="2"/>
      <c r="N54" s="2"/>
    </row>
    <row r="55" spans="1:14" x14ac:dyDescent="0.2">
      <c r="A55" s="2"/>
      <c r="B55" s="2"/>
      <c r="C55" s="2"/>
      <c r="D55" s="2"/>
      <c r="E55" s="2"/>
      <c r="F55" s="2"/>
      <c r="G55" s="2"/>
      <c r="H55" s="2"/>
      <c r="I55" s="2"/>
      <c r="J55" s="2"/>
      <c r="K55" s="2"/>
      <c r="N55" s="2"/>
    </row>
    <row r="56" spans="1:14" x14ac:dyDescent="0.2">
      <c r="A56" s="2"/>
      <c r="B56" s="2"/>
      <c r="C56" s="2"/>
      <c r="D56" s="2"/>
      <c r="E56" s="2"/>
      <c r="F56" s="2"/>
      <c r="G56" s="2"/>
      <c r="H56" s="2"/>
      <c r="I56" s="2"/>
      <c r="J56" s="2"/>
      <c r="K56" s="2"/>
      <c r="N56" s="2"/>
    </row>
    <row r="57" spans="1:14" x14ac:dyDescent="0.2">
      <c r="A57" s="2"/>
      <c r="B57" s="2"/>
      <c r="C57" s="2"/>
      <c r="D57" s="2"/>
      <c r="E57" s="2"/>
      <c r="F57" s="2"/>
      <c r="G57" s="2"/>
      <c r="H57" s="2"/>
      <c r="I57" s="2"/>
      <c r="J57" s="2"/>
      <c r="K57" s="2"/>
      <c r="N57" s="2"/>
    </row>
    <row r="58" spans="1:14" x14ac:dyDescent="0.2">
      <c r="A58" s="2"/>
      <c r="B58" s="2"/>
      <c r="C58" s="2"/>
      <c r="D58" s="2"/>
      <c r="E58" s="2"/>
      <c r="F58" s="2"/>
      <c r="G58" s="2"/>
      <c r="H58" s="2"/>
      <c r="I58" s="2"/>
      <c r="J58" s="2"/>
      <c r="K58" s="2"/>
      <c r="N58" s="2"/>
    </row>
    <row r="59" spans="1:14" x14ac:dyDescent="0.2">
      <c r="A59" s="2"/>
      <c r="B59" s="2"/>
      <c r="C59" s="2"/>
      <c r="D59" s="2"/>
      <c r="E59" s="2"/>
      <c r="F59" s="2"/>
      <c r="G59" s="2"/>
      <c r="H59" s="2"/>
      <c r="I59" s="2"/>
      <c r="J59" s="2"/>
      <c r="K59" s="2"/>
      <c r="N59" s="2"/>
    </row>
    <row r="60" spans="1:14" x14ac:dyDescent="0.2">
      <c r="A60" s="2"/>
      <c r="B60" s="2"/>
      <c r="C60" s="2"/>
      <c r="D60" s="2"/>
      <c r="E60" s="2"/>
      <c r="F60" s="2"/>
      <c r="G60" s="2"/>
      <c r="H60" s="2"/>
      <c r="I60" s="2"/>
      <c r="J60" s="2"/>
      <c r="K60" s="2"/>
      <c r="N60" s="2"/>
    </row>
    <row r="61" spans="1:14" x14ac:dyDescent="0.2">
      <c r="A61" s="2"/>
      <c r="B61" s="2"/>
      <c r="C61" s="2"/>
      <c r="D61" s="2"/>
      <c r="E61" s="2"/>
      <c r="F61" s="2"/>
      <c r="G61" s="2"/>
      <c r="H61" s="2"/>
      <c r="I61" s="2"/>
      <c r="J61" s="2"/>
      <c r="K61" s="2"/>
      <c r="N61" s="2"/>
    </row>
    <row r="62" spans="1:14" x14ac:dyDescent="0.2">
      <c r="A62" s="2"/>
      <c r="B62" s="2"/>
      <c r="C62" s="2"/>
      <c r="D62" s="2"/>
      <c r="E62" s="2"/>
      <c r="F62" s="2"/>
      <c r="G62" s="2"/>
      <c r="H62" s="2"/>
      <c r="I62" s="2"/>
      <c r="J62" s="2"/>
      <c r="K62" s="2"/>
      <c r="N62" s="2"/>
    </row>
    <row r="63" spans="1:14" x14ac:dyDescent="0.2">
      <c r="A63" s="2"/>
      <c r="B63" s="2"/>
      <c r="C63" s="2"/>
      <c r="D63" s="2"/>
      <c r="E63" s="2"/>
      <c r="F63" s="2"/>
      <c r="G63" s="2"/>
      <c r="H63" s="2"/>
      <c r="I63" s="2"/>
      <c r="J63" s="2"/>
      <c r="K63" s="2"/>
      <c r="N63" s="2"/>
    </row>
    <row r="64" spans="1:14" x14ac:dyDescent="0.2">
      <c r="A64" s="2"/>
      <c r="B64" s="2"/>
      <c r="C64" s="2"/>
      <c r="D64" s="2"/>
      <c r="E64" s="2"/>
      <c r="F64" s="2"/>
      <c r="G64" s="2"/>
      <c r="H64" s="2"/>
      <c r="I64" s="2"/>
      <c r="J64" s="2"/>
      <c r="K64" s="2"/>
      <c r="N64" s="2"/>
    </row>
    <row r="65" spans="1:14" x14ac:dyDescent="0.2">
      <c r="A65" s="2"/>
      <c r="B65" s="2"/>
      <c r="C65" s="2"/>
      <c r="D65" s="2"/>
      <c r="E65" s="2"/>
      <c r="F65" s="2"/>
      <c r="G65" s="2"/>
      <c r="H65" s="2"/>
      <c r="I65" s="2"/>
      <c r="J65" s="2"/>
      <c r="K65" s="2"/>
      <c r="N65" s="2"/>
    </row>
    <row r="66" spans="1:14" x14ac:dyDescent="0.2">
      <c r="A66" s="2"/>
      <c r="B66" s="2"/>
      <c r="C66" s="2"/>
      <c r="D66" s="2"/>
      <c r="E66" s="2"/>
      <c r="F66" s="2"/>
      <c r="G66" s="2"/>
      <c r="H66" s="2"/>
      <c r="I66" s="2"/>
      <c r="J66" s="2"/>
      <c r="K66" s="2"/>
      <c r="N66" s="2"/>
    </row>
    <row r="67" spans="1:14" x14ac:dyDescent="0.2">
      <c r="A67" s="2"/>
      <c r="B67" s="2"/>
      <c r="C67" s="2"/>
      <c r="D67" s="2"/>
      <c r="E67" s="2"/>
      <c r="F67" s="2"/>
      <c r="G67" s="2"/>
      <c r="H67" s="2"/>
      <c r="I67" s="2"/>
      <c r="J67" s="2"/>
      <c r="K67" s="2"/>
      <c r="N67" s="2"/>
    </row>
  </sheetData>
  <mergeCells count="28">
    <mergeCell ref="E20:G20"/>
    <mergeCell ref="E13:G13"/>
    <mergeCell ref="E17:G17"/>
    <mergeCell ref="F6:F7"/>
    <mergeCell ref="E8:G8"/>
    <mergeCell ref="E9:G9"/>
    <mergeCell ref="G6:G7"/>
    <mergeCell ref="B6:B7"/>
    <mergeCell ref="C6:C7"/>
    <mergeCell ref="D6:D7"/>
    <mergeCell ref="E6:E7"/>
    <mergeCell ref="E19:G19"/>
    <mergeCell ref="M6:M7"/>
    <mergeCell ref="N6:N7"/>
    <mergeCell ref="O6:AZ6"/>
    <mergeCell ref="H1:N1"/>
    <mergeCell ref="H2:N2"/>
    <mergeCell ref="H3:N3"/>
    <mergeCell ref="A4:N4"/>
    <mergeCell ref="A5:N5"/>
    <mergeCell ref="A1:F1"/>
    <mergeCell ref="A2:F2"/>
    <mergeCell ref="H6:H7"/>
    <mergeCell ref="I6:I7"/>
    <mergeCell ref="J6:J7"/>
    <mergeCell ref="K6:K7"/>
    <mergeCell ref="L6:L7"/>
    <mergeCell ref="A6:A7"/>
  </mergeCells>
  <pageMargins left="0.25" right="0" top="0.5" bottom="0.5" header="0.05" footer="0.05"/>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0"/>
  <sheetViews>
    <sheetView topLeftCell="A10" workbookViewId="0">
      <selection activeCell="E9" sqref="E9:G9"/>
    </sheetView>
  </sheetViews>
  <sheetFormatPr defaultRowHeight="11.25" x14ac:dyDescent="0.2"/>
  <cols>
    <col min="1" max="1" width="4.5703125" style="4" customWidth="1"/>
    <col min="2" max="2" width="5.85546875" style="4" customWidth="1"/>
    <col min="3" max="3" width="7.140625" style="4" customWidth="1"/>
    <col min="4" max="4" width="8.85546875" style="4" customWidth="1"/>
    <col min="5" max="5" width="13.5703125" style="4" customWidth="1"/>
    <col min="6" max="6" width="13.7109375" style="5" customWidth="1"/>
    <col min="7" max="7" width="31.42578125" style="5" customWidth="1"/>
    <col min="8" max="8" width="7.7109375" style="4" customWidth="1"/>
    <col min="9" max="9" width="9.7109375" style="4" customWidth="1"/>
    <col min="10" max="10" width="6.42578125" style="4" customWidth="1"/>
    <col min="11" max="11" width="8" style="2" customWidth="1"/>
    <col min="12" max="12" width="7.140625" style="6" customWidth="1"/>
    <col min="13" max="13" width="11.5703125" style="22" customWidth="1"/>
    <col min="14" max="14" width="11.28515625" style="22" customWidth="1"/>
    <col min="15" max="52" width="7.7109375" style="3" customWidth="1"/>
    <col min="53" max="16384" width="9.140625" style="2"/>
  </cols>
  <sheetData>
    <row r="1" spans="1:54" s="67" customFormat="1" ht="18.75" customHeight="1" x14ac:dyDescent="0.3">
      <c r="A1" s="103" t="s">
        <v>165</v>
      </c>
      <c r="B1" s="103"/>
      <c r="C1" s="103"/>
      <c r="D1" s="103"/>
      <c r="E1" s="103"/>
      <c r="F1" s="64"/>
      <c r="G1" s="65"/>
      <c r="H1" s="104" t="s">
        <v>166</v>
      </c>
      <c r="I1" s="104"/>
      <c r="J1" s="104"/>
      <c r="K1" s="104"/>
      <c r="L1" s="104"/>
      <c r="M1" s="104"/>
      <c r="N1" s="104"/>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row>
    <row r="2" spans="1:54" s="67" customFormat="1" ht="18.75" customHeight="1" x14ac:dyDescent="0.3">
      <c r="A2" s="105" t="s">
        <v>167</v>
      </c>
      <c r="B2" s="105"/>
      <c r="C2" s="105"/>
      <c r="D2" s="105"/>
      <c r="E2" s="105"/>
      <c r="F2" s="68"/>
      <c r="G2" s="69"/>
      <c r="H2" s="105" t="s">
        <v>168</v>
      </c>
      <c r="I2" s="105"/>
      <c r="J2" s="105"/>
      <c r="K2" s="105"/>
      <c r="L2" s="105"/>
      <c r="M2" s="105"/>
      <c r="N2" s="105"/>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row>
    <row r="3" spans="1:54" s="67" customFormat="1" ht="18.75" customHeight="1" x14ac:dyDescent="0.3">
      <c r="A3" s="70"/>
      <c r="B3" s="70"/>
      <c r="C3" s="70"/>
      <c r="D3" s="70"/>
      <c r="E3" s="70"/>
      <c r="F3" s="70"/>
      <c r="G3" s="71"/>
      <c r="H3" s="106" t="s">
        <v>265</v>
      </c>
      <c r="I3" s="106"/>
      <c r="J3" s="106"/>
      <c r="K3" s="106"/>
      <c r="L3" s="106"/>
      <c r="M3" s="106"/>
      <c r="N3" s="106"/>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row>
    <row r="4" spans="1:54" s="83" customFormat="1" ht="16.5" customHeight="1" x14ac:dyDescent="0.3">
      <c r="A4" s="98" t="s">
        <v>211</v>
      </c>
      <c r="B4" s="98"/>
      <c r="C4" s="98"/>
      <c r="D4" s="98"/>
      <c r="E4" s="98"/>
      <c r="F4" s="98"/>
      <c r="G4" s="98"/>
      <c r="H4" s="98"/>
      <c r="I4" s="98"/>
      <c r="J4" s="98"/>
      <c r="K4" s="98"/>
      <c r="L4" s="98"/>
      <c r="M4" s="98"/>
      <c r="N4" s="98"/>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row>
    <row r="5" spans="1:54" s="83" customFormat="1" ht="18.75" customHeight="1" x14ac:dyDescent="0.3">
      <c r="A5" s="99" t="s">
        <v>266</v>
      </c>
      <c r="B5" s="99"/>
      <c r="C5" s="99"/>
      <c r="D5" s="99"/>
      <c r="E5" s="99"/>
      <c r="F5" s="99"/>
      <c r="G5" s="99"/>
      <c r="H5" s="99"/>
      <c r="I5" s="99"/>
      <c r="J5" s="99"/>
      <c r="K5" s="99"/>
      <c r="L5" s="99"/>
      <c r="M5" s="99"/>
      <c r="N5" s="99"/>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c r="AT5" s="82"/>
      <c r="AU5" s="82"/>
      <c r="AV5" s="82"/>
      <c r="AW5" s="82"/>
      <c r="AX5" s="82"/>
      <c r="AY5" s="82"/>
      <c r="AZ5" s="82"/>
      <c r="BA5" s="82"/>
    </row>
    <row r="6" spans="1:54" s="75" customFormat="1" ht="16.5" customHeight="1" x14ac:dyDescent="0.2">
      <c r="A6" s="117" t="s">
        <v>0</v>
      </c>
      <c r="B6" s="101" t="s">
        <v>161</v>
      </c>
      <c r="C6" s="102" t="s">
        <v>145</v>
      </c>
      <c r="D6" s="117" t="s">
        <v>162</v>
      </c>
      <c r="E6" s="117" t="s">
        <v>163</v>
      </c>
      <c r="F6" s="102" t="s">
        <v>164</v>
      </c>
      <c r="G6" s="116" t="s">
        <v>146</v>
      </c>
      <c r="H6" s="116" t="s">
        <v>1</v>
      </c>
      <c r="I6" s="113" t="s">
        <v>2</v>
      </c>
      <c r="J6" s="117" t="s">
        <v>3</v>
      </c>
      <c r="K6" s="122" t="s">
        <v>171</v>
      </c>
      <c r="L6" s="100" t="s">
        <v>147</v>
      </c>
      <c r="M6" s="100" t="s">
        <v>4</v>
      </c>
      <c r="N6" s="101" t="s">
        <v>136</v>
      </c>
      <c r="O6" s="100" t="s">
        <v>172</v>
      </c>
      <c r="P6" s="110"/>
      <c r="Q6" s="110"/>
      <c r="R6" s="110"/>
      <c r="S6" s="110"/>
      <c r="T6" s="110"/>
      <c r="U6" s="110"/>
      <c r="V6" s="110"/>
      <c r="W6" s="110"/>
      <c r="X6" s="110"/>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c r="BA6" s="86"/>
    </row>
    <row r="7" spans="1:54" s="75" customFormat="1" ht="27.75" customHeight="1" x14ac:dyDescent="0.2">
      <c r="A7" s="117"/>
      <c r="B7" s="101"/>
      <c r="C7" s="102"/>
      <c r="D7" s="117"/>
      <c r="E7" s="117"/>
      <c r="F7" s="102"/>
      <c r="G7" s="116"/>
      <c r="H7" s="116"/>
      <c r="I7" s="113"/>
      <c r="J7" s="117"/>
      <c r="K7" s="122"/>
      <c r="L7" s="100"/>
      <c r="M7" s="100"/>
      <c r="N7" s="101"/>
      <c r="O7" s="61" t="s">
        <v>173</v>
      </c>
      <c r="P7" s="61" t="s">
        <v>174</v>
      </c>
      <c r="Q7" s="61" t="s">
        <v>175</v>
      </c>
      <c r="R7" s="61" t="s">
        <v>176</v>
      </c>
      <c r="S7" s="61" t="s">
        <v>177</v>
      </c>
      <c r="T7" s="61" t="s">
        <v>178</v>
      </c>
      <c r="U7" s="61" t="s">
        <v>179</v>
      </c>
      <c r="V7" s="61" t="s">
        <v>180</v>
      </c>
      <c r="W7" s="61" t="s">
        <v>181</v>
      </c>
      <c r="X7" s="61" t="s">
        <v>182</v>
      </c>
      <c r="Y7" s="61" t="s">
        <v>183</v>
      </c>
      <c r="Z7" s="61" t="s">
        <v>184</v>
      </c>
      <c r="AA7" s="61" t="s">
        <v>185</v>
      </c>
      <c r="AB7" s="61" t="s">
        <v>186</v>
      </c>
      <c r="AC7" s="61" t="s">
        <v>187</v>
      </c>
      <c r="AD7" s="61" t="s">
        <v>188</v>
      </c>
      <c r="AE7" s="61" t="s">
        <v>189</v>
      </c>
      <c r="AF7" s="61" t="s">
        <v>190</v>
      </c>
      <c r="AG7" s="61" t="s">
        <v>191</v>
      </c>
      <c r="AH7" s="61" t="s">
        <v>192</v>
      </c>
      <c r="AI7" s="61" t="s">
        <v>193</v>
      </c>
      <c r="AJ7" s="61" t="s">
        <v>194</v>
      </c>
      <c r="AK7" s="61" t="s">
        <v>195</v>
      </c>
      <c r="AL7" s="61" t="s">
        <v>196</v>
      </c>
      <c r="AM7" s="61" t="s">
        <v>197</v>
      </c>
      <c r="AN7" s="61" t="s">
        <v>198</v>
      </c>
      <c r="AO7" s="61" t="s">
        <v>199</v>
      </c>
      <c r="AP7" s="61" t="s">
        <v>200</v>
      </c>
      <c r="AQ7" s="61" t="s">
        <v>201</v>
      </c>
      <c r="AR7" s="61" t="s">
        <v>202</v>
      </c>
      <c r="AS7" s="61" t="s">
        <v>203</v>
      </c>
      <c r="AT7" s="61" t="s">
        <v>204</v>
      </c>
      <c r="AU7" s="61" t="s">
        <v>205</v>
      </c>
      <c r="AV7" s="61" t="s">
        <v>206</v>
      </c>
      <c r="AW7" s="61" t="s">
        <v>207</v>
      </c>
      <c r="AX7" s="61" t="s">
        <v>208</v>
      </c>
      <c r="AY7" s="61" t="s">
        <v>209</v>
      </c>
      <c r="AZ7" s="61" t="s">
        <v>210</v>
      </c>
      <c r="BA7" s="86"/>
    </row>
    <row r="8" spans="1:54" s="75" customFormat="1" ht="25.5" customHeight="1" x14ac:dyDescent="0.2">
      <c r="A8" s="88"/>
      <c r="B8" s="89"/>
      <c r="C8" s="90"/>
      <c r="D8" s="88"/>
      <c r="E8" s="119" t="s">
        <v>234</v>
      </c>
      <c r="F8" s="120"/>
      <c r="G8" s="121"/>
      <c r="H8" s="62"/>
      <c r="I8" s="91"/>
      <c r="J8" s="76"/>
      <c r="K8" s="84"/>
      <c r="L8" s="80"/>
      <c r="M8" s="61"/>
      <c r="N8" s="57"/>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86"/>
    </row>
    <row r="9" spans="1:54" s="75" customFormat="1" ht="25.5" customHeight="1" x14ac:dyDescent="0.2">
      <c r="A9" s="88"/>
      <c r="B9" s="89"/>
      <c r="C9" s="90"/>
      <c r="D9" s="88"/>
      <c r="E9" s="119" t="s">
        <v>233</v>
      </c>
      <c r="F9" s="120"/>
      <c r="G9" s="121"/>
      <c r="H9" s="62"/>
      <c r="I9" s="91"/>
      <c r="J9" s="76"/>
      <c r="K9" s="84"/>
      <c r="L9" s="80"/>
      <c r="M9" s="61"/>
      <c r="N9" s="57"/>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85"/>
      <c r="AZ9" s="85"/>
      <c r="BA9" s="86"/>
    </row>
    <row r="10" spans="1:54" s="31" customFormat="1" ht="67.5" x14ac:dyDescent="0.2">
      <c r="A10" s="23">
        <f>IF(J10&lt;&gt;"",SUBTOTAL(103,$J$10:J10),"")</f>
        <v>1</v>
      </c>
      <c r="B10" s="23">
        <v>1</v>
      </c>
      <c r="C10" s="24" t="s">
        <v>29</v>
      </c>
      <c r="D10" s="24" t="s">
        <v>224</v>
      </c>
      <c r="E10" s="24" t="s">
        <v>225</v>
      </c>
      <c r="F10" s="25" t="s">
        <v>30</v>
      </c>
      <c r="G10" s="26" t="s">
        <v>32</v>
      </c>
      <c r="H10" s="23" t="s">
        <v>31</v>
      </c>
      <c r="I10" s="23" t="s">
        <v>33</v>
      </c>
      <c r="J10" s="27" t="s">
        <v>34</v>
      </c>
      <c r="K10" s="29">
        <v>670800</v>
      </c>
      <c r="L10" s="28">
        <f>VLOOKUP(C10,[1]K!C$23:N$147,12,0)</f>
        <v>312</v>
      </c>
      <c r="M10" s="30">
        <f>K10*L10</f>
        <v>209289600</v>
      </c>
      <c r="N10" s="44" t="s">
        <v>137</v>
      </c>
      <c r="O10" s="30">
        <v>2000</v>
      </c>
      <c r="P10" s="30">
        <v>180000</v>
      </c>
      <c r="Q10" s="30">
        <v>0</v>
      </c>
      <c r="R10" s="30">
        <v>15600</v>
      </c>
      <c r="S10" s="30">
        <v>120000</v>
      </c>
      <c r="T10" s="30">
        <v>0</v>
      </c>
      <c r="U10" s="30">
        <v>0</v>
      </c>
      <c r="V10" s="30">
        <v>20000</v>
      </c>
      <c r="W10" s="30">
        <v>20000</v>
      </c>
      <c r="X10" s="30">
        <v>60000</v>
      </c>
      <c r="Y10" s="30">
        <v>0</v>
      </c>
      <c r="Z10" s="30">
        <v>25000</v>
      </c>
      <c r="AA10" s="30">
        <v>0</v>
      </c>
      <c r="AB10" s="30">
        <v>5000</v>
      </c>
      <c r="AC10" s="30">
        <v>100000</v>
      </c>
      <c r="AD10" s="30">
        <v>26000</v>
      </c>
      <c r="AE10" s="30">
        <v>0</v>
      </c>
      <c r="AF10" s="30">
        <v>0</v>
      </c>
      <c r="AG10" s="30">
        <v>0</v>
      </c>
      <c r="AH10" s="30">
        <v>0</v>
      </c>
      <c r="AI10" s="30">
        <v>20000</v>
      </c>
      <c r="AJ10" s="30">
        <v>0</v>
      </c>
      <c r="AK10" s="30">
        <v>31200</v>
      </c>
      <c r="AL10" s="30">
        <v>0</v>
      </c>
      <c r="AM10" s="30">
        <v>25000</v>
      </c>
      <c r="AN10" s="30">
        <v>0</v>
      </c>
      <c r="AO10" s="30">
        <v>0</v>
      </c>
      <c r="AP10" s="30">
        <v>0</v>
      </c>
      <c r="AQ10" s="30">
        <v>0</v>
      </c>
      <c r="AR10" s="30">
        <v>0</v>
      </c>
      <c r="AS10" s="30">
        <v>20000</v>
      </c>
      <c r="AT10" s="30">
        <v>0</v>
      </c>
      <c r="AU10" s="30">
        <v>1000</v>
      </c>
      <c r="AV10" s="30">
        <v>0</v>
      </c>
      <c r="AW10" s="30">
        <v>0</v>
      </c>
      <c r="AX10" s="30">
        <v>0</v>
      </c>
      <c r="AY10" s="30">
        <v>0</v>
      </c>
      <c r="AZ10" s="30">
        <v>0</v>
      </c>
      <c r="BB10" s="97"/>
    </row>
    <row r="11" spans="1:54" s="31" customFormat="1" ht="28.5" customHeight="1" x14ac:dyDescent="0.2">
      <c r="A11" s="23"/>
      <c r="B11" s="23"/>
      <c r="C11" s="24"/>
      <c r="D11" s="24"/>
      <c r="E11" s="119" t="s">
        <v>236</v>
      </c>
      <c r="F11" s="120"/>
      <c r="G11" s="121"/>
      <c r="H11" s="23"/>
      <c r="I11" s="23"/>
      <c r="J11" s="27"/>
      <c r="K11" s="29"/>
      <c r="L11" s="28"/>
      <c r="M11" s="30"/>
      <c r="N11" s="44"/>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B11" s="97"/>
    </row>
    <row r="12" spans="1:54" s="31" customFormat="1" ht="28.5" customHeight="1" x14ac:dyDescent="0.2">
      <c r="A12" s="23"/>
      <c r="B12" s="23"/>
      <c r="C12" s="24"/>
      <c r="D12" s="24"/>
      <c r="E12" s="119" t="s">
        <v>235</v>
      </c>
      <c r="F12" s="120"/>
      <c r="G12" s="121"/>
      <c r="H12" s="23"/>
      <c r="I12" s="23"/>
      <c r="J12" s="27"/>
      <c r="K12" s="29"/>
      <c r="L12" s="28"/>
      <c r="M12" s="30"/>
      <c r="N12" s="44"/>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B12" s="97"/>
    </row>
    <row r="13" spans="1:54" s="36" customFormat="1" ht="270" x14ac:dyDescent="0.2">
      <c r="A13" s="23">
        <f>IF(J13&lt;&gt;"",SUBTOTAL(103,$J$10:J13),"")</f>
        <v>2</v>
      </c>
      <c r="B13" s="23">
        <v>2</v>
      </c>
      <c r="C13" s="32" t="s">
        <v>35</v>
      </c>
      <c r="D13" s="24" t="s">
        <v>226</v>
      </c>
      <c r="E13" s="24" t="s">
        <v>227</v>
      </c>
      <c r="F13" s="33" t="s">
        <v>36</v>
      </c>
      <c r="G13" s="34" t="s">
        <v>38</v>
      </c>
      <c r="H13" s="27" t="s">
        <v>37</v>
      </c>
      <c r="I13" s="27" t="s">
        <v>39</v>
      </c>
      <c r="J13" s="27" t="s">
        <v>40</v>
      </c>
      <c r="K13" s="29">
        <v>1573500</v>
      </c>
      <c r="L13" s="35">
        <f>VLOOKUP(C13,[1]K!C$23:N$147,12,0)</f>
        <v>588</v>
      </c>
      <c r="M13" s="30">
        <f t="shared" ref="M13:M19" si="0">K13*L13</f>
        <v>925218000</v>
      </c>
      <c r="N13" s="44" t="s">
        <v>137</v>
      </c>
      <c r="O13" s="30">
        <v>0</v>
      </c>
      <c r="P13" s="30">
        <v>30000</v>
      </c>
      <c r="Q13" s="30">
        <v>0</v>
      </c>
      <c r="R13" s="30">
        <v>0</v>
      </c>
      <c r="S13" s="30">
        <v>100000</v>
      </c>
      <c r="T13" s="30">
        <v>0</v>
      </c>
      <c r="U13" s="30">
        <v>10000</v>
      </c>
      <c r="V13" s="30">
        <v>20000</v>
      </c>
      <c r="W13" s="30">
        <v>60000</v>
      </c>
      <c r="X13" s="30">
        <v>12500</v>
      </c>
      <c r="Y13" s="30">
        <v>0</v>
      </c>
      <c r="Z13" s="30">
        <v>20000</v>
      </c>
      <c r="AA13" s="30">
        <v>10000</v>
      </c>
      <c r="AB13" s="30">
        <v>30000</v>
      </c>
      <c r="AC13" s="30">
        <v>0</v>
      </c>
      <c r="AD13" s="30">
        <v>52000</v>
      </c>
      <c r="AE13" s="30">
        <v>0</v>
      </c>
      <c r="AF13" s="30">
        <v>50000</v>
      </c>
      <c r="AG13" s="30">
        <v>150000</v>
      </c>
      <c r="AH13" s="30">
        <v>0</v>
      </c>
      <c r="AI13" s="30">
        <v>0</v>
      </c>
      <c r="AJ13" s="30">
        <v>130000</v>
      </c>
      <c r="AK13" s="30">
        <v>30000</v>
      </c>
      <c r="AL13" s="30">
        <v>0</v>
      </c>
      <c r="AM13" s="30">
        <v>0</v>
      </c>
      <c r="AN13" s="30">
        <v>0</v>
      </c>
      <c r="AO13" s="30">
        <v>0</v>
      </c>
      <c r="AP13" s="30">
        <v>0</v>
      </c>
      <c r="AQ13" s="30">
        <v>20000</v>
      </c>
      <c r="AR13" s="30">
        <v>180000</v>
      </c>
      <c r="AS13" s="30">
        <v>5000</v>
      </c>
      <c r="AT13" s="30">
        <v>0</v>
      </c>
      <c r="AU13" s="30">
        <v>24000</v>
      </c>
      <c r="AV13" s="30">
        <v>70000</v>
      </c>
      <c r="AW13" s="30">
        <v>60000</v>
      </c>
      <c r="AX13" s="30">
        <v>450000</v>
      </c>
      <c r="AY13" s="30">
        <v>10000</v>
      </c>
      <c r="AZ13" s="30">
        <v>50000</v>
      </c>
      <c r="BA13" s="31"/>
      <c r="BB13" s="97"/>
    </row>
    <row r="14" spans="1:54" s="31" customFormat="1" ht="101.25" x14ac:dyDescent="0.2">
      <c r="A14" s="23">
        <f>IF(J14&lt;&gt;"",SUBTOTAL(103,$J$10:J14),"")</f>
        <v>3</v>
      </c>
      <c r="B14" s="23">
        <v>3</v>
      </c>
      <c r="C14" s="32" t="s">
        <v>41</v>
      </c>
      <c r="D14" s="24" t="s">
        <v>226</v>
      </c>
      <c r="E14" s="24" t="s">
        <v>228</v>
      </c>
      <c r="F14" s="33" t="s">
        <v>42</v>
      </c>
      <c r="G14" s="34" t="s">
        <v>43</v>
      </c>
      <c r="H14" s="27" t="s">
        <v>37</v>
      </c>
      <c r="I14" s="27" t="s">
        <v>39</v>
      </c>
      <c r="J14" s="27" t="s">
        <v>40</v>
      </c>
      <c r="K14" s="29">
        <v>953647</v>
      </c>
      <c r="L14" s="35">
        <f>VLOOKUP(C14,[1]K!C$23:N$147,12,0)</f>
        <v>882</v>
      </c>
      <c r="M14" s="30">
        <f t="shared" si="0"/>
        <v>841116654</v>
      </c>
      <c r="N14" s="44" t="s">
        <v>137</v>
      </c>
      <c r="O14" s="30">
        <v>219807</v>
      </c>
      <c r="P14" s="30">
        <v>60000</v>
      </c>
      <c r="Q14" s="30">
        <v>0</v>
      </c>
      <c r="R14" s="30">
        <v>0</v>
      </c>
      <c r="S14" s="30">
        <v>0</v>
      </c>
      <c r="T14" s="30">
        <v>0</v>
      </c>
      <c r="U14" s="30">
        <v>10000</v>
      </c>
      <c r="V14" s="30">
        <v>10000</v>
      </c>
      <c r="W14" s="30">
        <v>5000</v>
      </c>
      <c r="X14" s="30">
        <v>4840</v>
      </c>
      <c r="Y14" s="30">
        <v>0</v>
      </c>
      <c r="Z14" s="30">
        <v>5000</v>
      </c>
      <c r="AA14" s="30">
        <v>10000</v>
      </c>
      <c r="AB14" s="30">
        <v>50000</v>
      </c>
      <c r="AC14" s="30">
        <v>0</v>
      </c>
      <c r="AD14" s="30">
        <v>13000</v>
      </c>
      <c r="AE14" s="30">
        <v>35000</v>
      </c>
      <c r="AF14" s="30">
        <v>75000</v>
      </c>
      <c r="AG14" s="30">
        <v>5000</v>
      </c>
      <c r="AH14" s="30">
        <v>0</v>
      </c>
      <c r="AI14" s="30">
        <v>0</v>
      </c>
      <c r="AJ14" s="30">
        <v>0</v>
      </c>
      <c r="AK14" s="30">
        <v>30000</v>
      </c>
      <c r="AL14" s="30">
        <v>0</v>
      </c>
      <c r="AM14" s="30">
        <v>0</v>
      </c>
      <c r="AN14" s="30">
        <v>8000</v>
      </c>
      <c r="AO14" s="30">
        <v>36000</v>
      </c>
      <c r="AP14" s="30">
        <v>10000</v>
      </c>
      <c r="AQ14" s="30">
        <v>0</v>
      </c>
      <c r="AR14" s="30">
        <v>100000</v>
      </c>
      <c r="AS14" s="30">
        <v>3000</v>
      </c>
      <c r="AT14" s="30">
        <v>0</v>
      </c>
      <c r="AU14" s="30">
        <v>24000</v>
      </c>
      <c r="AV14" s="30">
        <v>60000</v>
      </c>
      <c r="AW14" s="30">
        <v>60000</v>
      </c>
      <c r="AX14" s="30">
        <v>100000</v>
      </c>
      <c r="AY14" s="30">
        <v>10000</v>
      </c>
      <c r="AZ14" s="30">
        <v>10000</v>
      </c>
      <c r="BB14" s="97"/>
    </row>
    <row r="15" spans="1:54" s="31" customFormat="1" ht="27.75" customHeight="1" x14ac:dyDescent="0.2">
      <c r="A15" s="23"/>
      <c r="B15" s="23"/>
      <c r="C15" s="32"/>
      <c r="D15" s="24"/>
      <c r="E15" s="119" t="s">
        <v>237</v>
      </c>
      <c r="F15" s="120"/>
      <c r="G15" s="121"/>
      <c r="H15" s="27"/>
      <c r="I15" s="27"/>
      <c r="J15" s="27"/>
      <c r="K15" s="29"/>
      <c r="L15" s="35"/>
      <c r="M15" s="30"/>
      <c r="N15" s="44"/>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B15" s="97"/>
    </row>
    <row r="16" spans="1:54" s="31" customFormat="1" ht="168.75" x14ac:dyDescent="0.2">
      <c r="A16" s="23">
        <f>IF(J16&lt;&gt;"",SUBTOTAL(103,$J$10:J16),"")</f>
        <v>4</v>
      </c>
      <c r="B16" s="23">
        <v>4</v>
      </c>
      <c r="C16" s="32" t="s">
        <v>44</v>
      </c>
      <c r="D16" s="24" t="s">
        <v>229</v>
      </c>
      <c r="E16" s="24" t="s">
        <v>230</v>
      </c>
      <c r="F16" s="33" t="s">
        <v>45</v>
      </c>
      <c r="G16" s="34" t="s">
        <v>47</v>
      </c>
      <c r="H16" s="27" t="s">
        <v>46</v>
      </c>
      <c r="I16" s="27" t="s">
        <v>48</v>
      </c>
      <c r="J16" s="27" t="s">
        <v>40</v>
      </c>
      <c r="K16" s="29">
        <v>165294</v>
      </c>
      <c r="L16" s="35">
        <f>VLOOKUP(C16,[1]K!C$23:N$147,12,0)</f>
        <v>7380</v>
      </c>
      <c r="M16" s="30">
        <f t="shared" si="0"/>
        <v>1219869720</v>
      </c>
      <c r="N16" s="44" t="s">
        <v>137</v>
      </c>
      <c r="O16" s="30">
        <v>100000</v>
      </c>
      <c r="P16" s="30">
        <v>0</v>
      </c>
      <c r="Q16" s="30">
        <v>0</v>
      </c>
      <c r="R16" s="30">
        <v>0</v>
      </c>
      <c r="S16" s="30">
        <v>0</v>
      </c>
      <c r="T16" s="30">
        <v>0</v>
      </c>
      <c r="U16" s="30">
        <v>0</v>
      </c>
      <c r="V16" s="30">
        <v>0</v>
      </c>
      <c r="W16" s="30">
        <v>0</v>
      </c>
      <c r="X16" s="30">
        <v>0</v>
      </c>
      <c r="Y16" s="30">
        <v>16000</v>
      </c>
      <c r="Z16" s="30">
        <v>0</v>
      </c>
      <c r="AA16" s="30">
        <v>0</v>
      </c>
      <c r="AB16" s="30">
        <v>10000</v>
      </c>
      <c r="AC16" s="30">
        <v>0</v>
      </c>
      <c r="AD16" s="30">
        <v>0</v>
      </c>
      <c r="AE16" s="30">
        <v>14000</v>
      </c>
      <c r="AF16" s="30">
        <v>0</v>
      </c>
      <c r="AG16" s="30">
        <v>200</v>
      </c>
      <c r="AH16" s="30">
        <v>0</v>
      </c>
      <c r="AI16" s="30">
        <v>0</v>
      </c>
      <c r="AJ16" s="30">
        <v>0</v>
      </c>
      <c r="AK16" s="30">
        <v>0</v>
      </c>
      <c r="AL16" s="30">
        <v>0</v>
      </c>
      <c r="AM16" s="30">
        <v>7394</v>
      </c>
      <c r="AN16" s="30">
        <v>0</v>
      </c>
      <c r="AO16" s="30">
        <v>0</v>
      </c>
      <c r="AP16" s="30">
        <v>8000</v>
      </c>
      <c r="AQ16" s="30">
        <v>0</v>
      </c>
      <c r="AR16" s="30">
        <v>0</v>
      </c>
      <c r="AS16" s="30">
        <v>6500</v>
      </c>
      <c r="AT16" s="30">
        <v>0</v>
      </c>
      <c r="AU16" s="30">
        <v>1200</v>
      </c>
      <c r="AV16" s="30">
        <v>0</v>
      </c>
      <c r="AW16" s="30">
        <v>2000</v>
      </c>
      <c r="AX16" s="30">
        <v>0</v>
      </c>
      <c r="AY16" s="30">
        <v>0</v>
      </c>
      <c r="AZ16" s="30">
        <v>0</v>
      </c>
      <c r="BB16" s="97"/>
    </row>
    <row r="17" spans="1:54" s="31" customFormat="1" ht="23.25" customHeight="1" x14ac:dyDescent="0.2">
      <c r="A17" s="23"/>
      <c r="B17" s="23"/>
      <c r="C17" s="32"/>
      <c r="D17" s="24"/>
      <c r="E17" s="119" t="s">
        <v>238</v>
      </c>
      <c r="F17" s="120"/>
      <c r="G17" s="121"/>
      <c r="H17" s="27"/>
      <c r="I17" s="27"/>
      <c r="J17" s="27"/>
      <c r="K17" s="29"/>
      <c r="L17" s="35"/>
      <c r="M17" s="30"/>
      <c r="N17" s="44"/>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B17" s="97"/>
    </row>
    <row r="18" spans="1:54" s="31" customFormat="1" ht="23.25" customHeight="1" x14ac:dyDescent="0.2">
      <c r="A18" s="23"/>
      <c r="B18" s="23"/>
      <c r="C18" s="32"/>
      <c r="D18" s="24"/>
      <c r="E18" s="123" t="s">
        <v>239</v>
      </c>
      <c r="F18" s="124"/>
      <c r="G18" s="125"/>
      <c r="H18" s="27"/>
      <c r="I18" s="27"/>
      <c r="J18" s="27"/>
      <c r="K18" s="29"/>
      <c r="L18" s="35"/>
      <c r="M18" s="30"/>
      <c r="N18" s="44"/>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B18" s="97"/>
    </row>
    <row r="19" spans="1:54" s="31" customFormat="1" ht="90" x14ac:dyDescent="0.2">
      <c r="A19" s="27">
        <f>IF(J19&lt;&gt;"",SUBTOTAL(103,$J$10:J19),"")</f>
        <v>5</v>
      </c>
      <c r="B19" s="23">
        <v>5</v>
      </c>
      <c r="C19" s="32" t="s">
        <v>49</v>
      </c>
      <c r="D19" s="24" t="s">
        <v>231</v>
      </c>
      <c r="E19" s="24" t="s">
        <v>232</v>
      </c>
      <c r="F19" s="33" t="s">
        <v>50</v>
      </c>
      <c r="G19" s="34" t="s">
        <v>52</v>
      </c>
      <c r="H19" s="27" t="s">
        <v>51</v>
      </c>
      <c r="I19" s="27" t="s">
        <v>53</v>
      </c>
      <c r="J19" s="27" t="s">
        <v>54</v>
      </c>
      <c r="K19" s="29">
        <v>796</v>
      </c>
      <c r="L19" s="35">
        <f>VLOOKUP(C19,[1]K!C$23:N$147,12,0)</f>
        <v>100000</v>
      </c>
      <c r="M19" s="30">
        <f t="shared" si="0"/>
        <v>79600000</v>
      </c>
      <c r="N19" s="44" t="s">
        <v>137</v>
      </c>
      <c r="O19" s="30">
        <v>0</v>
      </c>
      <c r="P19" s="30">
        <v>0</v>
      </c>
      <c r="Q19" s="30">
        <v>0</v>
      </c>
      <c r="R19" s="30">
        <v>0</v>
      </c>
      <c r="S19" s="30">
        <v>0</v>
      </c>
      <c r="T19" s="30">
        <v>0</v>
      </c>
      <c r="U19" s="30">
        <v>0</v>
      </c>
      <c r="V19" s="30">
        <v>200</v>
      </c>
      <c r="W19" s="30">
        <v>0</v>
      </c>
      <c r="X19" s="30">
        <v>0</v>
      </c>
      <c r="Y19" s="30">
        <v>0</v>
      </c>
      <c r="Z19" s="30">
        <v>0</v>
      </c>
      <c r="AA19" s="30">
        <v>0</v>
      </c>
      <c r="AB19" s="30">
        <v>0</v>
      </c>
      <c r="AC19" s="30">
        <v>0</v>
      </c>
      <c r="AD19" s="30">
        <v>0</v>
      </c>
      <c r="AE19" s="30">
        <v>0</v>
      </c>
      <c r="AF19" s="30">
        <v>10</v>
      </c>
      <c r="AG19" s="30">
        <v>50</v>
      </c>
      <c r="AH19" s="30">
        <v>0</v>
      </c>
      <c r="AI19" s="30">
        <v>0</v>
      </c>
      <c r="AJ19" s="30">
        <v>0</v>
      </c>
      <c r="AK19" s="30">
        <v>0</v>
      </c>
      <c r="AL19" s="30">
        <v>0</v>
      </c>
      <c r="AM19" s="30">
        <v>0</v>
      </c>
      <c r="AN19" s="30">
        <v>1</v>
      </c>
      <c r="AO19" s="30">
        <v>0</v>
      </c>
      <c r="AP19" s="30">
        <v>20</v>
      </c>
      <c r="AQ19" s="30">
        <v>5</v>
      </c>
      <c r="AR19" s="30">
        <v>0</v>
      </c>
      <c r="AS19" s="30">
        <v>350</v>
      </c>
      <c r="AT19" s="30">
        <v>0</v>
      </c>
      <c r="AU19" s="30">
        <v>30</v>
      </c>
      <c r="AV19" s="30">
        <v>0</v>
      </c>
      <c r="AW19" s="30">
        <v>0</v>
      </c>
      <c r="AX19" s="30">
        <v>100</v>
      </c>
      <c r="AY19" s="30">
        <v>20</v>
      </c>
      <c r="AZ19" s="30">
        <v>10</v>
      </c>
      <c r="BB19" s="97"/>
    </row>
    <row r="20" spans="1:54" ht="21.75" customHeight="1" x14ac:dyDescent="0.2">
      <c r="A20" s="20"/>
      <c r="B20" s="20"/>
      <c r="C20" s="20"/>
      <c r="D20" s="20"/>
      <c r="E20" s="20"/>
      <c r="F20" s="19"/>
      <c r="G20" s="20"/>
      <c r="H20" s="20"/>
      <c r="I20" s="20"/>
      <c r="J20" s="20"/>
      <c r="K20" s="20"/>
      <c r="L20" s="12"/>
      <c r="M20" s="37">
        <f>SUBTOTAL(9,M10:M19)</f>
        <v>3275093974</v>
      </c>
      <c r="N20" s="37"/>
      <c r="O20" s="92"/>
      <c r="P20" s="92"/>
      <c r="Q20" s="92"/>
      <c r="R20" s="92"/>
      <c r="S20" s="92"/>
      <c r="T20" s="92"/>
      <c r="U20" s="92"/>
      <c r="V20" s="92"/>
      <c r="W20" s="92"/>
      <c r="X20" s="92"/>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row>
  </sheetData>
  <mergeCells count="29">
    <mergeCell ref="E17:G17"/>
    <mergeCell ref="E18:G18"/>
    <mergeCell ref="E11:G11"/>
    <mergeCell ref="E12:G12"/>
    <mergeCell ref="E15:G15"/>
    <mergeCell ref="H6:H7"/>
    <mergeCell ref="E8:G8"/>
    <mergeCell ref="E9:G9"/>
    <mergeCell ref="B6:B7"/>
    <mergeCell ref="C6:C7"/>
    <mergeCell ref="D6:D7"/>
    <mergeCell ref="E6:E7"/>
    <mergeCell ref="F6:F7"/>
    <mergeCell ref="N6:N7"/>
    <mergeCell ref="O6:AZ6"/>
    <mergeCell ref="A1:E1"/>
    <mergeCell ref="H1:N1"/>
    <mergeCell ref="A2:E2"/>
    <mergeCell ref="H2:N2"/>
    <mergeCell ref="H3:N3"/>
    <mergeCell ref="A4:N4"/>
    <mergeCell ref="A5:N5"/>
    <mergeCell ref="I6:I7"/>
    <mergeCell ref="J6:J7"/>
    <mergeCell ref="K6:K7"/>
    <mergeCell ref="L6:L7"/>
    <mergeCell ref="M6:M7"/>
    <mergeCell ref="A6:A7"/>
    <mergeCell ref="G6:G7"/>
  </mergeCells>
  <pageMargins left="0.25" right="0" top="0.5" bottom="0.5" header="0.05" footer="0.05"/>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
  <sheetViews>
    <sheetView workbookViewId="0">
      <selection activeCell="F10" sqref="F10"/>
    </sheetView>
  </sheetViews>
  <sheetFormatPr defaultRowHeight="15" x14ac:dyDescent="0.25"/>
  <cols>
    <col min="1" max="1" width="5.5703125" style="46" customWidth="1"/>
    <col min="2" max="2" width="8.5703125" style="46" customWidth="1"/>
    <col min="3" max="3" width="25.140625" style="46" customWidth="1"/>
    <col min="4" max="4" width="9.28515625" style="46" customWidth="1"/>
    <col min="5" max="5" width="28.85546875" style="46" customWidth="1"/>
    <col min="6" max="6" width="27.85546875" style="47" customWidth="1"/>
    <col min="7" max="7" width="17.28515625" style="46" customWidth="1"/>
    <col min="8" max="256" width="9.140625" style="46"/>
    <col min="257" max="257" width="5.5703125" style="46" customWidth="1"/>
    <col min="258" max="258" width="8.5703125" style="46" customWidth="1"/>
    <col min="259" max="259" width="25.140625" style="46" customWidth="1"/>
    <col min="260" max="260" width="9.28515625" style="46" customWidth="1"/>
    <col min="261" max="261" width="28.85546875" style="46" customWidth="1"/>
    <col min="262" max="262" width="27.85546875" style="46" customWidth="1"/>
    <col min="263" max="263" width="17.28515625" style="46" customWidth="1"/>
    <col min="264" max="512" width="9.140625" style="46"/>
    <col min="513" max="513" width="5.5703125" style="46" customWidth="1"/>
    <col min="514" max="514" width="8.5703125" style="46" customWidth="1"/>
    <col min="515" max="515" width="25.140625" style="46" customWidth="1"/>
    <col min="516" max="516" width="9.28515625" style="46" customWidth="1"/>
    <col min="517" max="517" width="28.85546875" style="46" customWidth="1"/>
    <col min="518" max="518" width="27.85546875" style="46" customWidth="1"/>
    <col min="519" max="519" width="17.28515625" style="46" customWidth="1"/>
    <col min="520" max="768" width="9.140625" style="46"/>
    <col min="769" max="769" width="5.5703125" style="46" customWidth="1"/>
    <col min="770" max="770" width="8.5703125" style="46" customWidth="1"/>
    <col min="771" max="771" width="25.140625" style="46" customWidth="1"/>
    <col min="772" max="772" width="9.28515625" style="46" customWidth="1"/>
    <col min="773" max="773" width="28.85546875" style="46" customWidth="1"/>
    <col min="774" max="774" width="27.85546875" style="46" customWidth="1"/>
    <col min="775" max="775" width="17.28515625" style="46" customWidth="1"/>
    <col min="776" max="1024" width="9.140625" style="46"/>
    <col min="1025" max="1025" width="5.5703125" style="46" customWidth="1"/>
    <col min="1026" max="1026" width="8.5703125" style="46" customWidth="1"/>
    <col min="1027" max="1027" width="25.140625" style="46" customWidth="1"/>
    <col min="1028" max="1028" width="9.28515625" style="46" customWidth="1"/>
    <col min="1029" max="1029" width="28.85546875" style="46" customWidth="1"/>
    <col min="1030" max="1030" width="27.85546875" style="46" customWidth="1"/>
    <col min="1031" max="1031" width="17.28515625" style="46" customWidth="1"/>
    <col min="1032" max="1280" width="9.140625" style="46"/>
    <col min="1281" max="1281" width="5.5703125" style="46" customWidth="1"/>
    <col min="1282" max="1282" width="8.5703125" style="46" customWidth="1"/>
    <col min="1283" max="1283" width="25.140625" style="46" customWidth="1"/>
    <col min="1284" max="1284" width="9.28515625" style="46" customWidth="1"/>
    <col min="1285" max="1285" width="28.85546875" style="46" customWidth="1"/>
    <col min="1286" max="1286" width="27.85546875" style="46" customWidth="1"/>
    <col min="1287" max="1287" width="17.28515625" style="46" customWidth="1"/>
    <col min="1288" max="1536" width="9.140625" style="46"/>
    <col min="1537" max="1537" width="5.5703125" style="46" customWidth="1"/>
    <col min="1538" max="1538" width="8.5703125" style="46" customWidth="1"/>
    <col min="1539" max="1539" width="25.140625" style="46" customWidth="1"/>
    <col min="1540" max="1540" width="9.28515625" style="46" customWidth="1"/>
    <col min="1541" max="1541" width="28.85546875" style="46" customWidth="1"/>
    <col min="1542" max="1542" width="27.85546875" style="46" customWidth="1"/>
    <col min="1543" max="1543" width="17.28515625" style="46" customWidth="1"/>
    <col min="1544" max="1792" width="9.140625" style="46"/>
    <col min="1793" max="1793" width="5.5703125" style="46" customWidth="1"/>
    <col min="1794" max="1794" width="8.5703125" style="46" customWidth="1"/>
    <col min="1795" max="1795" width="25.140625" style="46" customWidth="1"/>
    <col min="1796" max="1796" width="9.28515625" style="46" customWidth="1"/>
    <col min="1797" max="1797" width="28.85546875" style="46" customWidth="1"/>
    <col min="1798" max="1798" width="27.85546875" style="46" customWidth="1"/>
    <col min="1799" max="1799" width="17.28515625" style="46" customWidth="1"/>
    <col min="1800" max="2048" width="9.140625" style="46"/>
    <col min="2049" max="2049" width="5.5703125" style="46" customWidth="1"/>
    <col min="2050" max="2050" width="8.5703125" style="46" customWidth="1"/>
    <col min="2051" max="2051" width="25.140625" style="46" customWidth="1"/>
    <col min="2052" max="2052" width="9.28515625" style="46" customWidth="1"/>
    <col min="2053" max="2053" width="28.85546875" style="46" customWidth="1"/>
    <col min="2054" max="2054" width="27.85546875" style="46" customWidth="1"/>
    <col min="2055" max="2055" width="17.28515625" style="46" customWidth="1"/>
    <col min="2056" max="2304" width="9.140625" style="46"/>
    <col min="2305" max="2305" width="5.5703125" style="46" customWidth="1"/>
    <col min="2306" max="2306" width="8.5703125" style="46" customWidth="1"/>
    <col min="2307" max="2307" width="25.140625" style="46" customWidth="1"/>
    <col min="2308" max="2308" width="9.28515625" style="46" customWidth="1"/>
    <col min="2309" max="2309" width="28.85546875" style="46" customWidth="1"/>
    <col min="2310" max="2310" width="27.85546875" style="46" customWidth="1"/>
    <col min="2311" max="2311" width="17.28515625" style="46" customWidth="1"/>
    <col min="2312" max="2560" width="9.140625" style="46"/>
    <col min="2561" max="2561" width="5.5703125" style="46" customWidth="1"/>
    <col min="2562" max="2562" width="8.5703125" style="46" customWidth="1"/>
    <col min="2563" max="2563" width="25.140625" style="46" customWidth="1"/>
    <col min="2564" max="2564" width="9.28515625" style="46" customWidth="1"/>
    <col min="2565" max="2565" width="28.85546875" style="46" customWidth="1"/>
    <col min="2566" max="2566" width="27.85546875" style="46" customWidth="1"/>
    <col min="2567" max="2567" width="17.28515625" style="46" customWidth="1"/>
    <col min="2568" max="2816" width="9.140625" style="46"/>
    <col min="2817" max="2817" width="5.5703125" style="46" customWidth="1"/>
    <col min="2818" max="2818" width="8.5703125" style="46" customWidth="1"/>
    <col min="2819" max="2819" width="25.140625" style="46" customWidth="1"/>
    <col min="2820" max="2820" width="9.28515625" style="46" customWidth="1"/>
    <col min="2821" max="2821" width="28.85546875" style="46" customWidth="1"/>
    <col min="2822" max="2822" width="27.85546875" style="46" customWidth="1"/>
    <col min="2823" max="2823" width="17.28515625" style="46" customWidth="1"/>
    <col min="2824" max="3072" width="9.140625" style="46"/>
    <col min="3073" max="3073" width="5.5703125" style="46" customWidth="1"/>
    <col min="3074" max="3074" width="8.5703125" style="46" customWidth="1"/>
    <col min="3075" max="3075" width="25.140625" style="46" customWidth="1"/>
    <col min="3076" max="3076" width="9.28515625" style="46" customWidth="1"/>
    <col min="3077" max="3077" width="28.85546875" style="46" customWidth="1"/>
    <col min="3078" max="3078" width="27.85546875" style="46" customWidth="1"/>
    <col min="3079" max="3079" width="17.28515625" style="46" customWidth="1"/>
    <col min="3080" max="3328" width="9.140625" style="46"/>
    <col min="3329" max="3329" width="5.5703125" style="46" customWidth="1"/>
    <col min="3330" max="3330" width="8.5703125" style="46" customWidth="1"/>
    <col min="3331" max="3331" width="25.140625" style="46" customWidth="1"/>
    <col min="3332" max="3332" width="9.28515625" style="46" customWidth="1"/>
    <col min="3333" max="3333" width="28.85546875" style="46" customWidth="1"/>
    <col min="3334" max="3334" width="27.85546875" style="46" customWidth="1"/>
    <col min="3335" max="3335" width="17.28515625" style="46" customWidth="1"/>
    <col min="3336" max="3584" width="9.140625" style="46"/>
    <col min="3585" max="3585" width="5.5703125" style="46" customWidth="1"/>
    <col min="3586" max="3586" width="8.5703125" style="46" customWidth="1"/>
    <col min="3587" max="3587" width="25.140625" style="46" customWidth="1"/>
    <col min="3588" max="3588" width="9.28515625" style="46" customWidth="1"/>
    <col min="3589" max="3589" width="28.85546875" style="46" customWidth="1"/>
    <col min="3590" max="3590" width="27.85546875" style="46" customWidth="1"/>
    <col min="3591" max="3591" width="17.28515625" style="46" customWidth="1"/>
    <col min="3592" max="3840" width="9.140625" style="46"/>
    <col min="3841" max="3841" width="5.5703125" style="46" customWidth="1"/>
    <col min="3842" max="3842" width="8.5703125" style="46" customWidth="1"/>
    <col min="3843" max="3843" width="25.140625" style="46" customWidth="1"/>
    <col min="3844" max="3844" width="9.28515625" style="46" customWidth="1"/>
    <col min="3845" max="3845" width="28.85546875" style="46" customWidth="1"/>
    <col min="3846" max="3846" width="27.85546875" style="46" customWidth="1"/>
    <col min="3847" max="3847" width="17.28515625" style="46" customWidth="1"/>
    <col min="3848" max="4096" width="9.140625" style="46"/>
    <col min="4097" max="4097" width="5.5703125" style="46" customWidth="1"/>
    <col min="4098" max="4098" width="8.5703125" style="46" customWidth="1"/>
    <col min="4099" max="4099" width="25.140625" style="46" customWidth="1"/>
    <col min="4100" max="4100" width="9.28515625" style="46" customWidth="1"/>
    <col min="4101" max="4101" width="28.85546875" style="46" customWidth="1"/>
    <col min="4102" max="4102" width="27.85546875" style="46" customWidth="1"/>
    <col min="4103" max="4103" width="17.28515625" style="46" customWidth="1"/>
    <col min="4104" max="4352" width="9.140625" style="46"/>
    <col min="4353" max="4353" width="5.5703125" style="46" customWidth="1"/>
    <col min="4354" max="4354" width="8.5703125" style="46" customWidth="1"/>
    <col min="4355" max="4355" width="25.140625" style="46" customWidth="1"/>
    <col min="4356" max="4356" width="9.28515625" style="46" customWidth="1"/>
    <col min="4357" max="4357" width="28.85546875" style="46" customWidth="1"/>
    <col min="4358" max="4358" width="27.85546875" style="46" customWidth="1"/>
    <col min="4359" max="4359" width="17.28515625" style="46" customWidth="1"/>
    <col min="4360" max="4608" width="9.140625" style="46"/>
    <col min="4609" max="4609" width="5.5703125" style="46" customWidth="1"/>
    <col min="4610" max="4610" width="8.5703125" style="46" customWidth="1"/>
    <col min="4611" max="4611" width="25.140625" style="46" customWidth="1"/>
    <col min="4612" max="4612" width="9.28515625" style="46" customWidth="1"/>
    <col min="4613" max="4613" width="28.85546875" style="46" customWidth="1"/>
    <col min="4614" max="4614" width="27.85546875" style="46" customWidth="1"/>
    <col min="4615" max="4615" width="17.28515625" style="46" customWidth="1"/>
    <col min="4616" max="4864" width="9.140625" style="46"/>
    <col min="4865" max="4865" width="5.5703125" style="46" customWidth="1"/>
    <col min="4866" max="4866" width="8.5703125" style="46" customWidth="1"/>
    <col min="4867" max="4867" width="25.140625" style="46" customWidth="1"/>
    <col min="4868" max="4868" width="9.28515625" style="46" customWidth="1"/>
    <col min="4869" max="4869" width="28.85546875" style="46" customWidth="1"/>
    <col min="4870" max="4870" width="27.85546875" style="46" customWidth="1"/>
    <col min="4871" max="4871" width="17.28515625" style="46" customWidth="1"/>
    <col min="4872" max="5120" width="9.140625" style="46"/>
    <col min="5121" max="5121" width="5.5703125" style="46" customWidth="1"/>
    <col min="5122" max="5122" width="8.5703125" style="46" customWidth="1"/>
    <col min="5123" max="5123" width="25.140625" style="46" customWidth="1"/>
    <col min="5124" max="5124" width="9.28515625" style="46" customWidth="1"/>
    <col min="5125" max="5125" width="28.85546875" style="46" customWidth="1"/>
    <col min="5126" max="5126" width="27.85546875" style="46" customWidth="1"/>
    <col min="5127" max="5127" width="17.28515625" style="46" customWidth="1"/>
    <col min="5128" max="5376" width="9.140625" style="46"/>
    <col min="5377" max="5377" width="5.5703125" style="46" customWidth="1"/>
    <col min="5378" max="5378" width="8.5703125" style="46" customWidth="1"/>
    <col min="5379" max="5379" width="25.140625" style="46" customWidth="1"/>
    <col min="5380" max="5380" width="9.28515625" style="46" customWidth="1"/>
    <col min="5381" max="5381" width="28.85546875" style="46" customWidth="1"/>
    <col min="5382" max="5382" width="27.85546875" style="46" customWidth="1"/>
    <col min="5383" max="5383" width="17.28515625" style="46" customWidth="1"/>
    <col min="5384" max="5632" width="9.140625" style="46"/>
    <col min="5633" max="5633" width="5.5703125" style="46" customWidth="1"/>
    <col min="5634" max="5634" width="8.5703125" style="46" customWidth="1"/>
    <col min="5635" max="5635" width="25.140625" style="46" customWidth="1"/>
    <col min="5636" max="5636" width="9.28515625" style="46" customWidth="1"/>
    <col min="5637" max="5637" width="28.85546875" style="46" customWidth="1"/>
    <col min="5638" max="5638" width="27.85546875" style="46" customWidth="1"/>
    <col min="5639" max="5639" width="17.28515625" style="46" customWidth="1"/>
    <col min="5640" max="5888" width="9.140625" style="46"/>
    <col min="5889" max="5889" width="5.5703125" style="46" customWidth="1"/>
    <col min="5890" max="5890" width="8.5703125" style="46" customWidth="1"/>
    <col min="5891" max="5891" width="25.140625" style="46" customWidth="1"/>
    <col min="5892" max="5892" width="9.28515625" style="46" customWidth="1"/>
    <col min="5893" max="5893" width="28.85546875" style="46" customWidth="1"/>
    <col min="5894" max="5894" width="27.85546875" style="46" customWidth="1"/>
    <col min="5895" max="5895" width="17.28515625" style="46" customWidth="1"/>
    <col min="5896" max="6144" width="9.140625" style="46"/>
    <col min="6145" max="6145" width="5.5703125" style="46" customWidth="1"/>
    <col min="6146" max="6146" width="8.5703125" style="46" customWidth="1"/>
    <col min="6147" max="6147" width="25.140625" style="46" customWidth="1"/>
    <col min="6148" max="6148" width="9.28515625" style="46" customWidth="1"/>
    <col min="6149" max="6149" width="28.85546875" style="46" customWidth="1"/>
    <col min="6150" max="6150" width="27.85546875" style="46" customWidth="1"/>
    <col min="6151" max="6151" width="17.28515625" style="46" customWidth="1"/>
    <col min="6152" max="6400" width="9.140625" style="46"/>
    <col min="6401" max="6401" width="5.5703125" style="46" customWidth="1"/>
    <col min="6402" max="6402" width="8.5703125" style="46" customWidth="1"/>
    <col min="6403" max="6403" width="25.140625" style="46" customWidth="1"/>
    <col min="6404" max="6404" width="9.28515625" style="46" customWidth="1"/>
    <col min="6405" max="6405" width="28.85546875" style="46" customWidth="1"/>
    <col min="6406" max="6406" width="27.85546875" style="46" customWidth="1"/>
    <col min="6407" max="6407" width="17.28515625" style="46" customWidth="1"/>
    <col min="6408" max="6656" width="9.140625" style="46"/>
    <col min="6657" max="6657" width="5.5703125" style="46" customWidth="1"/>
    <col min="6658" max="6658" width="8.5703125" style="46" customWidth="1"/>
    <col min="6659" max="6659" width="25.140625" style="46" customWidth="1"/>
    <col min="6660" max="6660" width="9.28515625" style="46" customWidth="1"/>
    <col min="6661" max="6661" width="28.85546875" style="46" customWidth="1"/>
    <col min="6662" max="6662" width="27.85546875" style="46" customWidth="1"/>
    <col min="6663" max="6663" width="17.28515625" style="46" customWidth="1"/>
    <col min="6664" max="6912" width="9.140625" style="46"/>
    <col min="6913" max="6913" width="5.5703125" style="46" customWidth="1"/>
    <col min="6914" max="6914" width="8.5703125" style="46" customWidth="1"/>
    <col min="6915" max="6915" width="25.140625" style="46" customWidth="1"/>
    <col min="6916" max="6916" width="9.28515625" style="46" customWidth="1"/>
    <col min="6917" max="6917" width="28.85546875" style="46" customWidth="1"/>
    <col min="6918" max="6918" width="27.85546875" style="46" customWidth="1"/>
    <col min="6919" max="6919" width="17.28515625" style="46" customWidth="1"/>
    <col min="6920" max="7168" width="9.140625" style="46"/>
    <col min="7169" max="7169" width="5.5703125" style="46" customWidth="1"/>
    <col min="7170" max="7170" width="8.5703125" style="46" customWidth="1"/>
    <col min="7171" max="7171" width="25.140625" style="46" customWidth="1"/>
    <col min="7172" max="7172" width="9.28515625" style="46" customWidth="1"/>
    <col min="7173" max="7173" width="28.85546875" style="46" customWidth="1"/>
    <col min="7174" max="7174" width="27.85546875" style="46" customWidth="1"/>
    <col min="7175" max="7175" width="17.28515625" style="46" customWidth="1"/>
    <col min="7176" max="7424" width="9.140625" style="46"/>
    <col min="7425" max="7425" width="5.5703125" style="46" customWidth="1"/>
    <col min="7426" max="7426" width="8.5703125" style="46" customWidth="1"/>
    <col min="7427" max="7427" width="25.140625" style="46" customWidth="1"/>
    <col min="7428" max="7428" width="9.28515625" style="46" customWidth="1"/>
    <col min="7429" max="7429" width="28.85546875" style="46" customWidth="1"/>
    <col min="7430" max="7430" width="27.85546875" style="46" customWidth="1"/>
    <col min="7431" max="7431" width="17.28515625" style="46" customWidth="1"/>
    <col min="7432" max="7680" width="9.140625" style="46"/>
    <col min="7681" max="7681" width="5.5703125" style="46" customWidth="1"/>
    <col min="7682" max="7682" width="8.5703125" style="46" customWidth="1"/>
    <col min="7683" max="7683" width="25.140625" style="46" customWidth="1"/>
    <col min="7684" max="7684" width="9.28515625" style="46" customWidth="1"/>
    <col min="7685" max="7685" width="28.85546875" style="46" customWidth="1"/>
    <col min="7686" max="7686" width="27.85546875" style="46" customWidth="1"/>
    <col min="7687" max="7687" width="17.28515625" style="46" customWidth="1"/>
    <col min="7688" max="7936" width="9.140625" style="46"/>
    <col min="7937" max="7937" width="5.5703125" style="46" customWidth="1"/>
    <col min="7938" max="7938" width="8.5703125" style="46" customWidth="1"/>
    <col min="7939" max="7939" width="25.140625" style="46" customWidth="1"/>
    <col min="7940" max="7940" width="9.28515625" style="46" customWidth="1"/>
    <col min="7941" max="7941" width="28.85546875" style="46" customWidth="1"/>
    <col min="7942" max="7942" width="27.85546875" style="46" customWidth="1"/>
    <col min="7943" max="7943" width="17.28515625" style="46" customWidth="1"/>
    <col min="7944" max="8192" width="9.140625" style="46"/>
    <col min="8193" max="8193" width="5.5703125" style="46" customWidth="1"/>
    <col min="8194" max="8194" width="8.5703125" style="46" customWidth="1"/>
    <col min="8195" max="8195" width="25.140625" style="46" customWidth="1"/>
    <col min="8196" max="8196" width="9.28515625" style="46" customWidth="1"/>
    <col min="8197" max="8197" width="28.85546875" style="46" customWidth="1"/>
    <col min="8198" max="8198" width="27.85546875" style="46" customWidth="1"/>
    <col min="8199" max="8199" width="17.28515625" style="46" customWidth="1"/>
    <col min="8200" max="8448" width="9.140625" style="46"/>
    <col min="8449" max="8449" width="5.5703125" style="46" customWidth="1"/>
    <col min="8450" max="8450" width="8.5703125" style="46" customWidth="1"/>
    <col min="8451" max="8451" width="25.140625" style="46" customWidth="1"/>
    <col min="8452" max="8452" width="9.28515625" style="46" customWidth="1"/>
    <col min="8453" max="8453" width="28.85546875" style="46" customWidth="1"/>
    <col min="8454" max="8454" width="27.85546875" style="46" customWidth="1"/>
    <col min="8455" max="8455" width="17.28515625" style="46" customWidth="1"/>
    <col min="8456" max="8704" width="9.140625" style="46"/>
    <col min="8705" max="8705" width="5.5703125" style="46" customWidth="1"/>
    <col min="8706" max="8706" width="8.5703125" style="46" customWidth="1"/>
    <col min="8707" max="8707" width="25.140625" style="46" customWidth="1"/>
    <col min="8708" max="8708" width="9.28515625" style="46" customWidth="1"/>
    <col min="8709" max="8709" width="28.85546875" style="46" customWidth="1"/>
    <col min="8710" max="8710" width="27.85546875" style="46" customWidth="1"/>
    <col min="8711" max="8711" width="17.28515625" style="46" customWidth="1"/>
    <col min="8712" max="8960" width="9.140625" style="46"/>
    <col min="8961" max="8961" width="5.5703125" style="46" customWidth="1"/>
    <col min="8962" max="8962" width="8.5703125" style="46" customWidth="1"/>
    <col min="8963" max="8963" width="25.140625" style="46" customWidth="1"/>
    <col min="8964" max="8964" width="9.28515625" style="46" customWidth="1"/>
    <col min="8965" max="8965" width="28.85546875" style="46" customWidth="1"/>
    <col min="8966" max="8966" width="27.85546875" style="46" customWidth="1"/>
    <col min="8967" max="8967" width="17.28515625" style="46" customWidth="1"/>
    <col min="8968" max="9216" width="9.140625" style="46"/>
    <col min="9217" max="9217" width="5.5703125" style="46" customWidth="1"/>
    <col min="9218" max="9218" width="8.5703125" style="46" customWidth="1"/>
    <col min="9219" max="9219" width="25.140625" style="46" customWidth="1"/>
    <col min="9220" max="9220" width="9.28515625" style="46" customWidth="1"/>
    <col min="9221" max="9221" width="28.85546875" style="46" customWidth="1"/>
    <col min="9222" max="9222" width="27.85546875" style="46" customWidth="1"/>
    <col min="9223" max="9223" width="17.28515625" style="46" customWidth="1"/>
    <col min="9224" max="9472" width="9.140625" style="46"/>
    <col min="9473" max="9473" width="5.5703125" style="46" customWidth="1"/>
    <col min="9474" max="9474" width="8.5703125" style="46" customWidth="1"/>
    <col min="9475" max="9475" width="25.140625" style="46" customWidth="1"/>
    <col min="9476" max="9476" width="9.28515625" style="46" customWidth="1"/>
    <col min="9477" max="9477" width="28.85546875" style="46" customWidth="1"/>
    <col min="9478" max="9478" width="27.85546875" style="46" customWidth="1"/>
    <col min="9479" max="9479" width="17.28515625" style="46" customWidth="1"/>
    <col min="9480" max="9728" width="9.140625" style="46"/>
    <col min="9729" max="9729" width="5.5703125" style="46" customWidth="1"/>
    <col min="9730" max="9730" width="8.5703125" style="46" customWidth="1"/>
    <col min="9731" max="9731" width="25.140625" style="46" customWidth="1"/>
    <col min="9732" max="9732" width="9.28515625" style="46" customWidth="1"/>
    <col min="9733" max="9733" width="28.85546875" style="46" customWidth="1"/>
    <col min="9734" max="9734" width="27.85546875" style="46" customWidth="1"/>
    <col min="9735" max="9735" width="17.28515625" style="46" customWidth="1"/>
    <col min="9736" max="9984" width="9.140625" style="46"/>
    <col min="9985" max="9985" width="5.5703125" style="46" customWidth="1"/>
    <col min="9986" max="9986" width="8.5703125" style="46" customWidth="1"/>
    <col min="9987" max="9987" width="25.140625" style="46" customWidth="1"/>
    <col min="9988" max="9988" width="9.28515625" style="46" customWidth="1"/>
    <col min="9989" max="9989" width="28.85546875" style="46" customWidth="1"/>
    <col min="9990" max="9990" width="27.85546875" style="46" customWidth="1"/>
    <col min="9991" max="9991" width="17.28515625" style="46" customWidth="1"/>
    <col min="9992" max="10240" width="9.140625" style="46"/>
    <col min="10241" max="10241" width="5.5703125" style="46" customWidth="1"/>
    <col min="10242" max="10242" width="8.5703125" style="46" customWidth="1"/>
    <col min="10243" max="10243" width="25.140625" style="46" customWidth="1"/>
    <col min="10244" max="10244" width="9.28515625" style="46" customWidth="1"/>
    <col min="10245" max="10245" width="28.85546875" style="46" customWidth="1"/>
    <col min="10246" max="10246" width="27.85546875" style="46" customWidth="1"/>
    <col min="10247" max="10247" width="17.28515625" style="46" customWidth="1"/>
    <col min="10248" max="10496" width="9.140625" style="46"/>
    <col min="10497" max="10497" width="5.5703125" style="46" customWidth="1"/>
    <col min="10498" max="10498" width="8.5703125" style="46" customWidth="1"/>
    <col min="10499" max="10499" width="25.140625" style="46" customWidth="1"/>
    <col min="10500" max="10500" width="9.28515625" style="46" customWidth="1"/>
    <col min="10501" max="10501" width="28.85546875" style="46" customWidth="1"/>
    <col min="10502" max="10502" width="27.85546875" style="46" customWidth="1"/>
    <col min="10503" max="10503" width="17.28515625" style="46" customWidth="1"/>
    <col min="10504" max="10752" width="9.140625" style="46"/>
    <col min="10753" max="10753" width="5.5703125" style="46" customWidth="1"/>
    <col min="10754" max="10754" width="8.5703125" style="46" customWidth="1"/>
    <col min="10755" max="10755" width="25.140625" style="46" customWidth="1"/>
    <col min="10756" max="10756" width="9.28515625" style="46" customWidth="1"/>
    <col min="10757" max="10757" width="28.85546875" style="46" customWidth="1"/>
    <col min="10758" max="10758" width="27.85546875" style="46" customWidth="1"/>
    <col min="10759" max="10759" width="17.28515625" style="46" customWidth="1"/>
    <col min="10760" max="11008" width="9.140625" style="46"/>
    <col min="11009" max="11009" width="5.5703125" style="46" customWidth="1"/>
    <col min="11010" max="11010" width="8.5703125" style="46" customWidth="1"/>
    <col min="11011" max="11011" width="25.140625" style="46" customWidth="1"/>
    <col min="11012" max="11012" width="9.28515625" style="46" customWidth="1"/>
    <col min="11013" max="11013" width="28.85546875" style="46" customWidth="1"/>
    <col min="11014" max="11014" width="27.85546875" style="46" customWidth="1"/>
    <col min="11015" max="11015" width="17.28515625" style="46" customWidth="1"/>
    <col min="11016" max="11264" width="9.140625" style="46"/>
    <col min="11265" max="11265" width="5.5703125" style="46" customWidth="1"/>
    <col min="11266" max="11266" width="8.5703125" style="46" customWidth="1"/>
    <col min="11267" max="11267" width="25.140625" style="46" customWidth="1"/>
    <col min="11268" max="11268" width="9.28515625" style="46" customWidth="1"/>
    <col min="11269" max="11269" width="28.85546875" style="46" customWidth="1"/>
    <col min="11270" max="11270" width="27.85546875" style="46" customWidth="1"/>
    <col min="11271" max="11271" width="17.28515625" style="46" customWidth="1"/>
    <col min="11272" max="11520" width="9.140625" style="46"/>
    <col min="11521" max="11521" width="5.5703125" style="46" customWidth="1"/>
    <col min="11522" max="11522" width="8.5703125" style="46" customWidth="1"/>
    <col min="11523" max="11523" width="25.140625" style="46" customWidth="1"/>
    <col min="11524" max="11524" width="9.28515625" style="46" customWidth="1"/>
    <col min="11525" max="11525" width="28.85546875" style="46" customWidth="1"/>
    <col min="11526" max="11526" width="27.85546875" style="46" customWidth="1"/>
    <col min="11527" max="11527" width="17.28515625" style="46" customWidth="1"/>
    <col min="11528" max="11776" width="9.140625" style="46"/>
    <col min="11777" max="11777" width="5.5703125" style="46" customWidth="1"/>
    <col min="11778" max="11778" width="8.5703125" style="46" customWidth="1"/>
    <col min="11779" max="11779" width="25.140625" style="46" customWidth="1"/>
    <col min="11780" max="11780" width="9.28515625" style="46" customWidth="1"/>
    <col min="11781" max="11781" width="28.85546875" style="46" customWidth="1"/>
    <col min="11782" max="11782" width="27.85546875" style="46" customWidth="1"/>
    <col min="11783" max="11783" width="17.28515625" style="46" customWidth="1"/>
    <col min="11784" max="12032" width="9.140625" style="46"/>
    <col min="12033" max="12033" width="5.5703125" style="46" customWidth="1"/>
    <col min="12034" max="12034" width="8.5703125" style="46" customWidth="1"/>
    <col min="12035" max="12035" width="25.140625" style="46" customWidth="1"/>
    <col min="12036" max="12036" width="9.28515625" style="46" customWidth="1"/>
    <col min="12037" max="12037" width="28.85546875" style="46" customWidth="1"/>
    <col min="12038" max="12038" width="27.85546875" style="46" customWidth="1"/>
    <col min="12039" max="12039" width="17.28515625" style="46" customWidth="1"/>
    <col min="12040" max="12288" width="9.140625" style="46"/>
    <col min="12289" max="12289" width="5.5703125" style="46" customWidth="1"/>
    <col min="12290" max="12290" width="8.5703125" style="46" customWidth="1"/>
    <col min="12291" max="12291" width="25.140625" style="46" customWidth="1"/>
    <col min="12292" max="12292" width="9.28515625" style="46" customWidth="1"/>
    <col min="12293" max="12293" width="28.85546875" style="46" customWidth="1"/>
    <col min="12294" max="12294" width="27.85546875" style="46" customWidth="1"/>
    <col min="12295" max="12295" width="17.28515625" style="46" customWidth="1"/>
    <col min="12296" max="12544" width="9.140625" style="46"/>
    <col min="12545" max="12545" width="5.5703125" style="46" customWidth="1"/>
    <col min="12546" max="12546" width="8.5703125" style="46" customWidth="1"/>
    <col min="12547" max="12547" width="25.140625" style="46" customWidth="1"/>
    <col min="12548" max="12548" width="9.28515625" style="46" customWidth="1"/>
    <col min="12549" max="12549" width="28.85546875" style="46" customWidth="1"/>
    <col min="12550" max="12550" width="27.85546875" style="46" customWidth="1"/>
    <col min="12551" max="12551" width="17.28515625" style="46" customWidth="1"/>
    <col min="12552" max="12800" width="9.140625" style="46"/>
    <col min="12801" max="12801" width="5.5703125" style="46" customWidth="1"/>
    <col min="12802" max="12802" width="8.5703125" style="46" customWidth="1"/>
    <col min="12803" max="12803" width="25.140625" style="46" customWidth="1"/>
    <col min="12804" max="12804" width="9.28515625" style="46" customWidth="1"/>
    <col min="12805" max="12805" width="28.85546875" style="46" customWidth="1"/>
    <col min="12806" max="12806" width="27.85546875" style="46" customWidth="1"/>
    <col min="12807" max="12807" width="17.28515625" style="46" customWidth="1"/>
    <col min="12808" max="13056" width="9.140625" style="46"/>
    <col min="13057" max="13057" width="5.5703125" style="46" customWidth="1"/>
    <col min="13058" max="13058" width="8.5703125" style="46" customWidth="1"/>
    <col min="13059" max="13059" width="25.140625" style="46" customWidth="1"/>
    <col min="13060" max="13060" width="9.28515625" style="46" customWidth="1"/>
    <col min="13061" max="13061" width="28.85546875" style="46" customWidth="1"/>
    <col min="13062" max="13062" width="27.85546875" style="46" customWidth="1"/>
    <col min="13063" max="13063" width="17.28515625" style="46" customWidth="1"/>
    <col min="13064" max="13312" width="9.140625" style="46"/>
    <col min="13313" max="13313" width="5.5703125" style="46" customWidth="1"/>
    <col min="13314" max="13314" width="8.5703125" style="46" customWidth="1"/>
    <col min="13315" max="13315" width="25.140625" style="46" customWidth="1"/>
    <col min="13316" max="13316" width="9.28515625" style="46" customWidth="1"/>
    <col min="13317" max="13317" width="28.85546875" style="46" customWidth="1"/>
    <col min="13318" max="13318" width="27.85546875" style="46" customWidth="1"/>
    <col min="13319" max="13319" width="17.28515625" style="46" customWidth="1"/>
    <col min="13320" max="13568" width="9.140625" style="46"/>
    <col min="13569" max="13569" width="5.5703125" style="46" customWidth="1"/>
    <col min="13570" max="13570" width="8.5703125" style="46" customWidth="1"/>
    <col min="13571" max="13571" width="25.140625" style="46" customWidth="1"/>
    <col min="13572" max="13572" width="9.28515625" style="46" customWidth="1"/>
    <col min="13573" max="13573" width="28.85546875" style="46" customWidth="1"/>
    <col min="13574" max="13574" width="27.85546875" style="46" customWidth="1"/>
    <col min="13575" max="13575" width="17.28515625" style="46" customWidth="1"/>
    <col min="13576" max="13824" width="9.140625" style="46"/>
    <col min="13825" max="13825" width="5.5703125" style="46" customWidth="1"/>
    <col min="13826" max="13826" width="8.5703125" style="46" customWidth="1"/>
    <col min="13827" max="13827" width="25.140625" style="46" customWidth="1"/>
    <col min="13828" max="13828" width="9.28515625" style="46" customWidth="1"/>
    <col min="13829" max="13829" width="28.85546875" style="46" customWidth="1"/>
    <col min="13830" max="13830" width="27.85546875" style="46" customWidth="1"/>
    <col min="13831" max="13831" width="17.28515625" style="46" customWidth="1"/>
    <col min="13832" max="14080" width="9.140625" style="46"/>
    <col min="14081" max="14081" width="5.5703125" style="46" customWidth="1"/>
    <col min="14082" max="14082" width="8.5703125" style="46" customWidth="1"/>
    <col min="14083" max="14083" width="25.140625" style="46" customWidth="1"/>
    <col min="14084" max="14084" width="9.28515625" style="46" customWidth="1"/>
    <col min="14085" max="14085" width="28.85546875" style="46" customWidth="1"/>
    <col min="14086" max="14086" width="27.85546875" style="46" customWidth="1"/>
    <col min="14087" max="14087" width="17.28515625" style="46" customWidth="1"/>
    <col min="14088" max="14336" width="9.140625" style="46"/>
    <col min="14337" max="14337" width="5.5703125" style="46" customWidth="1"/>
    <col min="14338" max="14338" width="8.5703125" style="46" customWidth="1"/>
    <col min="14339" max="14339" width="25.140625" style="46" customWidth="1"/>
    <col min="14340" max="14340" width="9.28515625" style="46" customWidth="1"/>
    <col min="14341" max="14341" width="28.85546875" style="46" customWidth="1"/>
    <col min="14342" max="14342" width="27.85546875" style="46" customWidth="1"/>
    <col min="14343" max="14343" width="17.28515625" style="46" customWidth="1"/>
    <col min="14344" max="14592" width="9.140625" style="46"/>
    <col min="14593" max="14593" width="5.5703125" style="46" customWidth="1"/>
    <col min="14594" max="14594" width="8.5703125" style="46" customWidth="1"/>
    <col min="14595" max="14595" width="25.140625" style="46" customWidth="1"/>
    <col min="14596" max="14596" width="9.28515625" style="46" customWidth="1"/>
    <col min="14597" max="14597" width="28.85546875" style="46" customWidth="1"/>
    <col min="14598" max="14598" width="27.85546875" style="46" customWidth="1"/>
    <col min="14599" max="14599" width="17.28515625" style="46" customWidth="1"/>
    <col min="14600" max="14848" width="9.140625" style="46"/>
    <col min="14849" max="14849" width="5.5703125" style="46" customWidth="1"/>
    <col min="14850" max="14850" width="8.5703125" style="46" customWidth="1"/>
    <col min="14851" max="14851" width="25.140625" style="46" customWidth="1"/>
    <col min="14852" max="14852" width="9.28515625" style="46" customWidth="1"/>
    <col min="14853" max="14853" width="28.85546875" style="46" customWidth="1"/>
    <col min="14854" max="14854" width="27.85546875" style="46" customWidth="1"/>
    <col min="14855" max="14855" width="17.28515625" style="46" customWidth="1"/>
    <col min="14856" max="15104" width="9.140625" style="46"/>
    <col min="15105" max="15105" width="5.5703125" style="46" customWidth="1"/>
    <col min="15106" max="15106" width="8.5703125" style="46" customWidth="1"/>
    <col min="15107" max="15107" width="25.140625" style="46" customWidth="1"/>
    <col min="15108" max="15108" width="9.28515625" style="46" customWidth="1"/>
    <col min="15109" max="15109" width="28.85546875" style="46" customWidth="1"/>
    <col min="15110" max="15110" width="27.85546875" style="46" customWidth="1"/>
    <col min="15111" max="15111" width="17.28515625" style="46" customWidth="1"/>
    <col min="15112" max="15360" width="9.140625" style="46"/>
    <col min="15361" max="15361" width="5.5703125" style="46" customWidth="1"/>
    <col min="15362" max="15362" width="8.5703125" style="46" customWidth="1"/>
    <col min="15363" max="15363" width="25.140625" style="46" customWidth="1"/>
    <col min="15364" max="15364" width="9.28515625" style="46" customWidth="1"/>
    <col min="15365" max="15365" width="28.85546875" style="46" customWidth="1"/>
    <col min="15366" max="15366" width="27.85546875" style="46" customWidth="1"/>
    <col min="15367" max="15367" width="17.28515625" style="46" customWidth="1"/>
    <col min="15368" max="15616" width="9.140625" style="46"/>
    <col min="15617" max="15617" width="5.5703125" style="46" customWidth="1"/>
    <col min="15618" max="15618" width="8.5703125" style="46" customWidth="1"/>
    <col min="15619" max="15619" width="25.140625" style="46" customWidth="1"/>
    <col min="15620" max="15620" width="9.28515625" style="46" customWidth="1"/>
    <col min="15621" max="15621" width="28.85546875" style="46" customWidth="1"/>
    <col min="15622" max="15622" width="27.85546875" style="46" customWidth="1"/>
    <col min="15623" max="15623" width="17.28515625" style="46" customWidth="1"/>
    <col min="15624" max="15872" width="9.140625" style="46"/>
    <col min="15873" max="15873" width="5.5703125" style="46" customWidth="1"/>
    <col min="15874" max="15874" width="8.5703125" style="46" customWidth="1"/>
    <col min="15875" max="15875" width="25.140625" style="46" customWidth="1"/>
    <col min="15876" max="15876" width="9.28515625" style="46" customWidth="1"/>
    <col min="15877" max="15877" width="28.85546875" style="46" customWidth="1"/>
    <col min="15878" max="15878" width="27.85546875" style="46" customWidth="1"/>
    <col min="15879" max="15879" width="17.28515625" style="46" customWidth="1"/>
    <col min="15880" max="16128" width="9.140625" style="46"/>
    <col min="16129" max="16129" width="5.5703125" style="46" customWidth="1"/>
    <col min="16130" max="16130" width="8.5703125" style="46" customWidth="1"/>
    <col min="16131" max="16131" width="25.140625" style="46" customWidth="1"/>
    <col min="16132" max="16132" width="9.28515625" style="46" customWidth="1"/>
    <col min="16133" max="16133" width="28.85546875" style="46" customWidth="1"/>
    <col min="16134" max="16134" width="27.85546875" style="46" customWidth="1"/>
    <col min="16135" max="16135" width="17.28515625" style="46" customWidth="1"/>
    <col min="16136" max="16384" width="9.140625" style="46"/>
  </cols>
  <sheetData>
    <row r="2" spans="1:7" x14ac:dyDescent="0.25">
      <c r="A2" s="127" t="s">
        <v>151</v>
      </c>
      <c r="B2" s="127"/>
      <c r="C2" s="127"/>
      <c r="D2" s="127"/>
      <c r="E2" s="127"/>
      <c r="F2" s="127"/>
      <c r="G2" s="127"/>
    </row>
    <row r="4" spans="1:7" ht="15" customHeight="1" x14ac:dyDescent="0.25">
      <c r="A4" s="48" t="s">
        <v>0</v>
      </c>
      <c r="B4" s="49" t="s">
        <v>140</v>
      </c>
      <c r="C4" s="48" t="s">
        <v>141</v>
      </c>
      <c r="D4" s="48"/>
      <c r="E4" s="50" t="s">
        <v>152</v>
      </c>
      <c r="F4" s="50" t="s">
        <v>153</v>
      </c>
      <c r="G4" s="45" t="s">
        <v>154</v>
      </c>
    </row>
    <row r="5" spans="1:7" s="55" customFormat="1" ht="45.75" customHeight="1" x14ac:dyDescent="0.2">
      <c r="A5" s="51">
        <v>1</v>
      </c>
      <c r="B5" s="51">
        <v>7</v>
      </c>
      <c r="C5" s="52" t="s">
        <v>159</v>
      </c>
      <c r="D5" s="52" t="s">
        <v>144</v>
      </c>
      <c r="E5" s="53" t="s">
        <v>267</v>
      </c>
      <c r="F5" s="54" t="s">
        <v>268</v>
      </c>
      <c r="G5" s="53" t="s">
        <v>269</v>
      </c>
    </row>
    <row r="6" spans="1:7" s="55" customFormat="1" ht="45.75" customHeight="1" x14ac:dyDescent="0.2">
      <c r="A6" s="51">
        <v>2</v>
      </c>
      <c r="B6" s="51">
        <v>20</v>
      </c>
      <c r="C6" s="52" t="s">
        <v>142</v>
      </c>
      <c r="D6" s="52" t="s">
        <v>143</v>
      </c>
      <c r="E6" s="53" t="s">
        <v>155</v>
      </c>
      <c r="F6" s="54" t="s">
        <v>156</v>
      </c>
      <c r="G6" s="53" t="s">
        <v>270</v>
      </c>
    </row>
    <row r="7" spans="1:7" s="55" customFormat="1" ht="45.75" customHeight="1" x14ac:dyDescent="0.2">
      <c r="A7" s="51">
        <v>3</v>
      </c>
      <c r="B7" s="51">
        <v>27</v>
      </c>
      <c r="C7" s="126" t="s">
        <v>139</v>
      </c>
      <c r="D7" s="126"/>
      <c r="E7" s="56" t="s">
        <v>157</v>
      </c>
      <c r="F7" s="54" t="s">
        <v>158</v>
      </c>
      <c r="G7" s="56" t="s">
        <v>271</v>
      </c>
    </row>
  </sheetData>
  <mergeCells count="2">
    <mergeCell ref="C7:D7"/>
    <mergeCell ref="A2:G2"/>
  </mergeCells>
  <hyperlinks>
    <hyperlink ref="F6" r:id="rId1"/>
    <hyperlink ref="F7" r:id="rId2"/>
  </hyperlinks>
  <pageMargins left="0.7" right="0.7" top="0.75" bottom="0.75" header="0.3" footer="0.3"/>
  <pageSetup paperSize="9"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G7</vt:lpstr>
      <vt:lpstr>VN</vt:lpstr>
      <vt:lpstr>K</vt:lpstr>
      <vt:lpstr>DS liên hệ nhà thầu</vt:lpstr>
      <vt:lpstr>'G7'!Print_Titles</vt:lpstr>
    </vt:vector>
  </TitlesOfParts>
  <Company>minhtuan6990@gmail.com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MINH TUAN</dc:creator>
  <cp:lastModifiedBy>andongnhi</cp:lastModifiedBy>
  <cp:lastPrinted>2019-11-26T07:03:01Z</cp:lastPrinted>
  <dcterms:created xsi:type="dcterms:W3CDTF">2019-11-23T08:19:22Z</dcterms:created>
  <dcterms:modified xsi:type="dcterms:W3CDTF">2019-12-05T01:05:42Z</dcterms:modified>
</cp:coreProperties>
</file>